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4370" windowHeight="4305" firstSheet="2" activeTab="3"/>
  </bookViews>
  <sheets>
    <sheet name="Sheet1" sheetId="1" r:id="rId1"/>
    <sheet name="จัดเรียงสินค้าเข้าปี59" sheetId="2" r:id="rId2"/>
    <sheet name="สถิติสินค้านำเข้า" sheetId="3" r:id="rId3"/>
    <sheet name="สถิติสินค้าส่งออก" sheetId="7" r:id="rId4"/>
  </sheets>
  <calcPr calcId="145621"/>
</workbook>
</file>

<file path=xl/calcChain.xml><?xml version="1.0" encoding="utf-8"?>
<calcChain xmlns="http://schemas.openxmlformats.org/spreadsheetml/2006/main">
  <c r="AX12" i="1" l="1"/>
  <c r="AX11" i="1"/>
  <c r="AX10" i="1"/>
  <c r="AX9" i="1"/>
  <c r="AX8" i="1"/>
  <c r="AX7" i="1"/>
  <c r="K26" i="1"/>
  <c r="J26" i="1"/>
</calcChain>
</file>

<file path=xl/sharedStrings.xml><?xml version="1.0" encoding="utf-8"?>
<sst xmlns="http://schemas.openxmlformats.org/spreadsheetml/2006/main" count="1040" uniqueCount="377">
  <si>
    <t>ด่านศุลกากรท่าอากาศยานหาดใหญ่</t>
  </si>
  <si>
    <t>ตค.58</t>
  </si>
  <si>
    <t>ชนิดสินค้า</t>
  </si>
  <si>
    <t xml:space="preserve">น้ำหนัก </t>
  </si>
  <si>
    <t xml:space="preserve">มูลค่านำเข้าเงินบาท </t>
  </si>
  <si>
    <t xml:space="preserve">อากร </t>
  </si>
  <si>
    <t>กิโลกรัม</t>
  </si>
  <si>
    <t>รังนกนางแอ่นแห้ง</t>
  </si>
  <si>
    <t>มายองเนส,ซอสปรุงรส</t>
  </si>
  <si>
    <t>กลิ่นปรุงแต่งสำหรับอาหาร</t>
  </si>
  <si>
    <t>ถุงพลาสติก</t>
  </si>
  <si>
    <t>ถุงยางอนามัย</t>
  </si>
  <si>
    <t>ชุดซ่อมบำรุงทำด้วยยาง</t>
  </si>
  <si>
    <t>เศษเหล็ก</t>
  </si>
  <si>
    <t>แหวนเหล็ก สลักเหล็ก</t>
  </si>
  <si>
    <t>อุปกรณ์ขุดเจาะทำด้วยเหล็ก</t>
  </si>
  <si>
    <t>ค้อน</t>
  </si>
  <si>
    <t>หัวเจาะพร้อมอุปกรณ์</t>
  </si>
  <si>
    <t>ส่วนประกอบของเครื่องสูบของเหลว</t>
  </si>
  <si>
    <t>เครื่องลดอุณหภูมิน้ำมันไฮโดรลิคของเครน</t>
  </si>
  <si>
    <t>ไส้กรอง</t>
  </si>
  <si>
    <t>วาล์วพร้อมอุปกรณ์</t>
  </si>
  <si>
    <t>ปะเก็น</t>
  </si>
  <si>
    <t>เครื่องปรับระดับเครื่องยนต์</t>
  </si>
  <si>
    <t>จอภาพพร้อมอุปกรณ์</t>
  </si>
  <si>
    <t>อุปกรณ์ใช้สตาร์ทเครื่องยนต์(เพื่อใช้ในกิจการสำรวจปิโตรเลียม)</t>
  </si>
  <si>
    <t>ขดลวดไฟฟ้า</t>
  </si>
  <si>
    <t>อื่น ๆ</t>
  </si>
  <si>
    <t>น้ำมันหล่อลื่น</t>
  </si>
  <si>
    <t>ดอกไม้เพลิง</t>
  </si>
  <si>
    <t>ของใช้ทำด้วยพลาสติก</t>
  </si>
  <si>
    <t>คู่มือ</t>
  </si>
  <si>
    <t>ถังเหล็ก 200 ลิตร</t>
  </si>
  <si>
    <t>สปริง</t>
  </si>
  <si>
    <t>แผ่นป้ายชื่อทำด้วยโลหะ</t>
  </si>
  <si>
    <t>หม้อแปลงไฟฟ้า</t>
  </si>
  <si>
    <t>ส่วนประกอบของเครื่องส่งสัญญาณ</t>
  </si>
  <si>
    <t>ลำโพงพร้อมส่วนประกอบ</t>
  </si>
  <si>
    <t>อื่นๆ</t>
  </si>
  <si>
    <t>พย.58</t>
  </si>
  <si>
    <t xml:space="preserve">สินค้านำเข้ามูลค่าสูงสุด </t>
  </si>
  <si>
    <t>ปีงบประมาณ 2559   (ตุลาคม 2558 - กันยายน 2559)</t>
  </si>
  <si>
    <t>ธค58</t>
  </si>
  <si>
    <t>ช็อกโกแลตขาว</t>
  </si>
  <si>
    <t>ช็อกโกแลตมีไส้</t>
  </si>
  <si>
    <t>บุหรี่</t>
  </si>
  <si>
    <t>น้ำหอม</t>
  </si>
  <si>
    <t>เทปทำด้วยพลาสติก</t>
  </si>
  <si>
    <t>เชือก</t>
  </si>
  <si>
    <t>คีมย้ำสายไฟ</t>
  </si>
  <si>
    <t>ประแจ</t>
  </si>
  <si>
    <t>มีด</t>
  </si>
  <si>
    <t>อุปกรณ์ใช้ในสำนักงาน</t>
  </si>
  <si>
    <t>กรอบรูปขนาด เอ4</t>
  </si>
  <si>
    <t>เครื่องปลอกเปลือกสายไฟ , สายไฮโดรลิก</t>
  </si>
  <si>
    <t xml:space="preserve">มูลค่าขาเข้า </t>
  </si>
  <si>
    <t>มค59</t>
  </si>
  <si>
    <t>เครื่องบินเฮลิคอปเตอร์พร้อมอุปกรณ์</t>
  </si>
  <si>
    <t>ถั่งเช่า</t>
  </si>
  <si>
    <t>ส่วนประกอบของแม่แรง</t>
  </si>
  <si>
    <t>ปลั๊กไฟ</t>
  </si>
  <si>
    <t>แท่งขั้วไฟฟ้าป้องกันการสึกกร่อนของโลหะ</t>
  </si>
  <si>
    <t>เครื่องมือตรวจวัดปริมาณการจ่ายของเหลว</t>
  </si>
  <si>
    <t>สารปรุงแต่งกลิ่น</t>
  </si>
  <si>
    <t>ส่วนประกอบของหลอดไฟ</t>
  </si>
  <si>
    <t>แผ่นยาง</t>
  </si>
  <si>
    <t>ข้อต่อทำด้วยเหล็ก</t>
  </si>
  <si>
    <t>กพ59</t>
  </si>
  <si>
    <t xml:space="preserve">อุปกรณ์วิเคราะห์ตรวจสอบ วัดระดับของก๊าซ </t>
  </si>
  <si>
    <t>แผงวงจรไฟฟ้า</t>
  </si>
  <si>
    <t>อุปกรณ์ตรวจสอบความหนืดของน้ำโคลน</t>
  </si>
  <si>
    <t>ผงเชื่อม</t>
  </si>
  <si>
    <t>ลวดเชื่อมไฟฟ้า</t>
  </si>
  <si>
    <t>ส่วนประกอบมอเตอร์</t>
  </si>
  <si>
    <t>มีค.59</t>
  </si>
  <si>
    <t>พัดลมสำหรับระบายอากาศ</t>
  </si>
  <si>
    <t>เจลใช้สำหรับทำอาหารสัตว์</t>
  </si>
  <si>
    <t>ชันสนแห้งชนิดผง(ยังไม่ปรุงแต่ง)(กัมเรซิล)</t>
  </si>
  <si>
    <t>มอเตอร์ไฟฟ้า</t>
  </si>
  <si>
    <t>เครื่องคอมพิวเตอร์</t>
  </si>
  <si>
    <t>เมย59</t>
  </si>
  <si>
    <t>เครื่องมือพิเศษสำหรับซ่อมระบบ Dynamic Position</t>
  </si>
  <si>
    <t>อุปกรณ์ที่ใช้ในการเขียนแบบ</t>
  </si>
  <si>
    <t>กระเป๋าเดินทางสภาพเก่าใช้แล้ว</t>
  </si>
  <si>
    <t>เครื่องเพชรพลอยรูปพรรณเทียม</t>
  </si>
  <si>
    <t>พค59</t>
  </si>
  <si>
    <t>เครื่องใช้ไฟฟ้า</t>
  </si>
  <si>
    <t>ส่วนประกอบแผงควบคุม</t>
  </si>
  <si>
    <t>เกียร์ปั้ม</t>
  </si>
  <si>
    <t>เครื่องส่งสัญญาณ</t>
  </si>
  <si>
    <t>แคเร็กซ์ สารหล่อลื่น</t>
  </si>
  <si>
    <t>มิย59</t>
  </si>
  <si>
    <t xml:space="preserve">มูลค่านำเข้า </t>
  </si>
  <si>
    <t>(บาท)</t>
  </si>
  <si>
    <t>-</t>
  </si>
  <si>
    <t>เครื่องแลกเปลี่ยนความร้อน</t>
  </si>
  <si>
    <t>ชุดหมี</t>
  </si>
  <si>
    <t>ลูกสูบ</t>
  </si>
  <si>
    <t>อุปกรณ์ใช้สตาร์ทเครื่องยนต์ (ใช้ในกิจการปิโตรเลียม)</t>
  </si>
  <si>
    <t>อุปกรณ์ตรวจสอบวัดความเที่ยงตรงในหลุมเจาะ</t>
  </si>
  <si>
    <t>ชุดอุปกรณ์ล๊อคเครื่องทำด้วยเหล็ก</t>
  </si>
  <si>
    <t>รองเท้านิรภัย</t>
  </si>
  <si>
    <t>แหวนเหล็ก, สลักเหล็ก</t>
  </si>
  <si>
    <t>กค59</t>
  </si>
  <si>
    <t>(กิโลกรัม)</t>
  </si>
  <si>
    <t>(เงินบาท)</t>
  </si>
  <si>
    <t>ตัวกำเนิดไฟฟ้า</t>
  </si>
  <si>
    <t>ส่วนประกอบอุปกรณ์ใช้ในการสำรวจ</t>
  </si>
  <si>
    <t>บรั่นดี</t>
  </si>
  <si>
    <t>สัญญานกันขโมย</t>
  </si>
  <si>
    <t>อุปกรณ์ติดตั้งสำหรับท่อทำด้วยพลาสติก</t>
  </si>
  <si>
    <t>สค59</t>
  </si>
  <si>
    <t>เทปพลาสติก</t>
  </si>
  <si>
    <t>กระดาษชาร์ต</t>
  </si>
  <si>
    <t>กย59</t>
  </si>
  <si>
    <t xml:space="preserve">มูลค่าสินค้านำเข้า </t>
  </si>
  <si>
    <t>อากรขาเข้า</t>
  </si>
  <si>
    <t>กระบอกสูบ</t>
  </si>
  <si>
    <t>ก๊าซใช้ทดสอบอุปกรณ์แรงดัน</t>
  </si>
  <si>
    <t>ส่วนประกอบของเครื่องถ่ายรูป</t>
  </si>
  <si>
    <t>ชุดอุปกรณ์ล็อคเครื่องทำด้วยเหล็ก</t>
  </si>
  <si>
    <t>สินค้า</t>
  </si>
  <si>
    <t>มูลค่านำเข้า</t>
  </si>
  <si>
    <t>อากร</t>
  </si>
  <si>
    <t>พิกัด</t>
  </si>
  <si>
    <t>มูลค่า</t>
  </si>
  <si>
    <t>น้ำหนัก</t>
  </si>
  <si>
    <t>8708</t>
  </si>
  <si>
    <t>ส่วนประกอบของคลัทซ์ทำด้วยเหล็ก</t>
  </si>
  <si>
    <t>0410</t>
  </si>
  <si>
    <t>8802</t>
  </si>
  <si>
    <t>8477</t>
  </si>
  <si>
    <t>ส่วนประกอบของเครื่องปั่นสำหรับแยกน้ำยาง</t>
  </si>
  <si>
    <t>8204</t>
  </si>
  <si>
    <t>3604</t>
  </si>
  <si>
    <t>7314</t>
  </si>
  <si>
    <t>ตะแกรง</t>
  </si>
  <si>
    <t>7304</t>
  </si>
  <si>
    <t>ท่อเหล็ก</t>
  </si>
  <si>
    <t>8535</t>
  </si>
  <si>
    <t>8541</t>
  </si>
  <si>
    <t>กลอุปกรณ์กึ่งตัวนำ</t>
  </si>
  <si>
    <t>8504</t>
  </si>
  <si>
    <t>8421</t>
  </si>
  <si>
    <t>8484</t>
  </si>
  <si>
    <t>8411</t>
  </si>
  <si>
    <t>ส่วนประกอบของเครื่องกังหันก๊าซ</t>
  </si>
  <si>
    <t>8481</t>
  </si>
  <si>
    <t>8418</t>
  </si>
  <si>
    <t>9018</t>
  </si>
  <si>
    <t>อุปกรณ์ที่ใช้ในทางวิทยาศาสตร์</t>
  </si>
  <si>
    <t>8311</t>
  </si>
  <si>
    <t>8537</t>
  </si>
  <si>
    <t>8502</t>
  </si>
  <si>
    <t>4014</t>
  </si>
  <si>
    <t>8412</t>
  </si>
  <si>
    <t>7320</t>
  </si>
  <si>
    <t>8536</t>
  </si>
  <si>
    <t>อุปกรณ์ใช้สตาร์ทเครื่องยนต์ (ใช้ในการสำรวจปิโตรเลียม)</t>
  </si>
  <si>
    <t>1211</t>
  </si>
  <si>
    <t>9029</t>
  </si>
  <si>
    <t>ส่วนประกอบของอุปกรณ์วัดแรงดันไฟฟ้า</t>
  </si>
  <si>
    <t>8409</t>
  </si>
  <si>
    <t>3925</t>
  </si>
  <si>
    <t>ชุดรางเดินสายไฟทำด้วยพลาสติก</t>
  </si>
  <si>
    <t>4016</t>
  </si>
  <si>
    <t>8482</t>
  </si>
  <si>
    <t>แบริ่ง</t>
  </si>
  <si>
    <t>7315</t>
  </si>
  <si>
    <t>โซ่ทำด้วยเหล็ก</t>
  </si>
  <si>
    <t>3302</t>
  </si>
  <si>
    <t>7204</t>
  </si>
  <si>
    <t>1302</t>
  </si>
  <si>
    <t>8542</t>
  </si>
  <si>
    <t>แผ่นวงจรอิเล็คทรอนิกสำหรับอุปกรณ์ขุดเจาะ</t>
  </si>
  <si>
    <t>8521</t>
  </si>
  <si>
    <t>เครื่องเก็บตัวบันทึกข้อมูล</t>
  </si>
  <si>
    <t>7326</t>
  </si>
  <si>
    <t>7318</t>
  </si>
  <si>
    <t>8483</t>
  </si>
  <si>
    <t>3809</t>
  </si>
  <si>
    <t>สิ่งปรุงแต่งชนิดที่ใช้ในอุตสาหกรรม</t>
  </si>
  <si>
    <t>8508</t>
  </si>
  <si>
    <t>อุปกรณ์ทำความสะอาด</t>
  </si>
  <si>
    <t>8417</t>
  </si>
  <si>
    <t>เตาอบชนิดที่ใช้ในอุตสาหกรรม</t>
  </si>
  <si>
    <t>8523</t>
  </si>
  <si>
    <t>เทปเหล็กบันทึกข้อมูล</t>
  </si>
  <si>
    <t>7113</t>
  </si>
  <si>
    <t>แหวน</t>
  </si>
  <si>
    <t>4907</t>
  </si>
  <si>
    <t>ใบเอกสารสิทธิ</t>
  </si>
  <si>
    <t>8528</t>
  </si>
  <si>
    <t>8473</t>
  </si>
  <si>
    <t>อุปกรณ์ประกอบของคอมพิวเตอร์</t>
  </si>
  <si>
    <t>7307</t>
  </si>
  <si>
    <t>3303</t>
  </si>
  <si>
    <t>8533</t>
  </si>
  <si>
    <t>ตัวต้านทานไฟฟ้า</t>
  </si>
  <si>
    <t>8539</t>
  </si>
  <si>
    <t>8428</t>
  </si>
  <si>
    <t>ตัวจ่ายถุงแป้ง ทำงานด้วยระบบไฟฟ้า</t>
  </si>
  <si>
    <t>8516</t>
  </si>
  <si>
    <t>เครื่องทำน้ำร้อน</t>
  </si>
  <si>
    <t>9026</t>
  </si>
  <si>
    <t>8431</t>
  </si>
  <si>
    <t>8501</t>
  </si>
  <si>
    <t>2208</t>
  </si>
  <si>
    <t>2402</t>
  </si>
  <si>
    <t>3824</t>
  </si>
  <si>
    <t>9030</t>
  </si>
  <si>
    <t>5609</t>
  </si>
  <si>
    <t>สายเท้าเหยียบ</t>
  </si>
  <si>
    <t>9015</t>
  </si>
  <si>
    <t>8309</t>
  </si>
  <si>
    <t>ฝากระป๋องทำด้วยอลูมิเนียม</t>
  </si>
  <si>
    <t>9008</t>
  </si>
  <si>
    <t>กล้อง CCTV</t>
  </si>
  <si>
    <t>8532</t>
  </si>
  <si>
    <t>ตัวเก็บประจุไฟฟ้า</t>
  </si>
  <si>
    <t>8531</t>
  </si>
  <si>
    <t>8413</t>
  </si>
  <si>
    <t>8479</t>
  </si>
  <si>
    <t>8407</t>
  </si>
  <si>
    <t>เครื่องยนต์มอเตอร์ไซด์ของเก่าใช้แล้วขนาด 500 CC</t>
  </si>
  <si>
    <t>9006</t>
  </si>
  <si>
    <t>8202</t>
  </si>
  <si>
    <t>ใบเลื่อย</t>
  </si>
  <si>
    <t>8514</t>
  </si>
  <si>
    <t>เตาอบ</t>
  </si>
  <si>
    <t>9401</t>
  </si>
  <si>
    <t>ที่นั่ง</t>
  </si>
  <si>
    <t>3910</t>
  </si>
  <si>
    <t>ซิลิโคน</t>
  </si>
  <si>
    <t>4202</t>
  </si>
  <si>
    <t>8414</t>
  </si>
  <si>
    <t>3926</t>
  </si>
  <si>
    <t>2103</t>
  </si>
  <si>
    <t>8714</t>
  </si>
  <si>
    <t>ชุดเบรคใช้ในกิจการขุดเจาะปิโตรเลียม</t>
  </si>
  <si>
    <t>8544</t>
  </si>
  <si>
    <t>7616</t>
  </si>
  <si>
    <t>แผ่นรองทำด้วยอะลูมิเนียม</t>
  </si>
  <si>
    <t>3823</t>
  </si>
  <si>
    <t>สเตียริกแอซิด</t>
  </si>
  <si>
    <t>3922</t>
  </si>
  <si>
    <t>อุปกรณ์ชักโคลกทำด้วยพลาสติก</t>
  </si>
  <si>
    <t>6310</t>
  </si>
  <si>
    <t>ผ้าขี้ริ้ว</t>
  </si>
  <si>
    <t>9027</t>
  </si>
  <si>
    <t>9032</t>
  </si>
  <si>
    <t>8301</t>
  </si>
  <si>
    <t>3917</t>
  </si>
  <si>
    <t>8209</t>
  </si>
  <si>
    <t>ของด้วยเซอร์เมต ที่ใช้กับเครื่องมือ</t>
  </si>
  <si>
    <t>8416</t>
  </si>
  <si>
    <t>เครื่องพ่นหรือฉีดเชื้อเพลิง</t>
  </si>
  <si>
    <t>3919</t>
  </si>
  <si>
    <t>3901</t>
  </si>
  <si>
    <t>โพลิเมอร์</t>
  </si>
  <si>
    <t>8203</t>
  </si>
  <si>
    <t>4905</t>
  </si>
  <si>
    <t>แผ่นชาร์ท</t>
  </si>
  <si>
    <t>4005</t>
  </si>
  <si>
    <t>ยางผสม</t>
  </si>
  <si>
    <t>4820</t>
  </si>
  <si>
    <t>8302</t>
  </si>
  <si>
    <t>อุปกรณ์ติดตั้งประตู</t>
  </si>
  <si>
    <t>9024</t>
  </si>
  <si>
    <t>เครื่องใช้สำหรับทดสอบความแข็งแรง</t>
  </si>
  <si>
    <t>8509</t>
  </si>
  <si>
    <t>ส่วนประกอบเครื่องตีผสมแป้ง</t>
  </si>
  <si>
    <t>7312</t>
  </si>
  <si>
    <t>สลิงเหล็ก</t>
  </si>
  <si>
    <t>1806</t>
  </si>
  <si>
    <t>2710</t>
  </si>
  <si>
    <t>7310</t>
  </si>
  <si>
    <t>กล่องเปล่าสำหรับใส่อุปกรณ์ป้องกันทำด้วยเหล็ก</t>
  </si>
  <si>
    <t>8307</t>
  </si>
  <si>
    <t>หลอดหรือท่อที่อ่อนงอได้ ทำด้วยโลหะ</t>
  </si>
  <si>
    <t>8468</t>
  </si>
  <si>
    <t>ส่วนประกอบเครื่องเชื่อมโดยใช้ก๊าซ</t>
  </si>
  <si>
    <t>9017</t>
  </si>
  <si>
    <t>9031</t>
  </si>
  <si>
    <t>อุปกรณ์ปรับแรงดันก๊าซ</t>
  </si>
  <si>
    <t>8207</t>
  </si>
  <si>
    <t>9605</t>
  </si>
  <si>
    <t>ชุดสำหรับเดินทาง</t>
  </si>
  <si>
    <t>6815</t>
  </si>
  <si>
    <t>ปะเก็นทำด้วยกราไฟต์</t>
  </si>
  <si>
    <t>3304</t>
  </si>
  <si>
    <t>ชุดครีมบำรุงผิว+เจลอาบน้ำ</t>
  </si>
  <si>
    <t>7106</t>
  </si>
  <si>
    <t>โลหะเงิน</t>
  </si>
  <si>
    <t>6305</t>
  </si>
  <si>
    <t>ถุงสำหรับใส่ซีเมนต์</t>
  </si>
  <si>
    <t>5310</t>
  </si>
  <si>
    <t>ผ้าทอทำด้วยปอกระเจา</t>
  </si>
  <si>
    <t>2204</t>
  </si>
  <si>
    <t>ไวน์</t>
  </si>
  <si>
    <t>7907</t>
  </si>
  <si>
    <t>8310</t>
  </si>
  <si>
    <t>7806</t>
  </si>
  <si>
    <t>ท่อทำด้วยตะกั่ว</t>
  </si>
  <si>
    <t>4008</t>
  </si>
  <si>
    <t>9001</t>
  </si>
  <si>
    <t>เลนส์สำหรับใส่หน้ากากช่างเชื่อม</t>
  </si>
  <si>
    <t>1704</t>
  </si>
  <si>
    <t>8518</t>
  </si>
  <si>
    <t>3403</t>
  </si>
  <si>
    <t>จารบีทาสลิง</t>
  </si>
  <si>
    <t>9404</t>
  </si>
  <si>
    <t>ไฟสปอร์ตไลท์</t>
  </si>
  <si>
    <t>4811</t>
  </si>
  <si>
    <t>กระดาษสำหรับทดสอบ</t>
  </si>
  <si>
    <t>8205</t>
  </si>
  <si>
    <t>4901</t>
  </si>
  <si>
    <t>หนังสือตำราภาษาอังกฤษ</t>
  </si>
  <si>
    <t>3307</t>
  </si>
  <si>
    <t>เจลอาบน้ำ</t>
  </si>
  <si>
    <t>มูลค่าเพิ่ม</t>
  </si>
  <si>
    <t>3923</t>
  </si>
  <si>
    <t>4004</t>
  </si>
  <si>
    <t>เศษยาง</t>
  </si>
  <si>
    <t>4819</t>
  </si>
  <si>
    <t>กล่องกระดาษ</t>
  </si>
  <si>
    <t>อุปกรณ์ทำด้วยพลาสติก</t>
  </si>
  <si>
    <t>4823</t>
  </si>
  <si>
    <t>ชุดหลอดกระดาษที่ใช้สำหรับการผลิตดอกไม้ไฟ</t>
  </si>
  <si>
    <t>7607</t>
  </si>
  <si>
    <t>ฟอล์ยบรรจุถุงยางอนามัย</t>
  </si>
  <si>
    <t xml:space="preserve"> สถิติสินค้าขาเข้า ประจำปีงบประมาณ 2559 (ตุลาคม 2558-กันยายน 2559) (6001+6055+6002)</t>
  </si>
  <si>
    <t>อันดับที่</t>
  </si>
  <si>
    <t>พิกัดสินค้า (4 หลัก)</t>
  </si>
  <si>
    <t>สถิติสินค้านำเข้ามูลค่าสูงสุด 10 อันดับ</t>
  </si>
  <si>
    <t>สถิติสินค้าส่งออกมูลค่าสูงสุด 10 อันดับ</t>
  </si>
  <si>
    <t xml:space="preserve">ปีงบประมาณ พ.ศ. 2560  </t>
  </si>
  <si>
    <t>ด่านศุลกากรกระบี่</t>
  </si>
  <si>
    <t>ปีงบประมาณ พ.ศ. 2561 (ตุลาคม 2560 - มกราคม 2561)</t>
  </si>
  <si>
    <t>น้ำมันเตา</t>
  </si>
  <si>
    <t>ทุ่นลอย</t>
  </si>
  <si>
    <t>เรือยอชต์</t>
  </si>
  <si>
    <t>ของเบ็ดเตล็ด</t>
  </si>
  <si>
    <t>ของอื่นๆ ทำด้วยอะลูมิเนียม</t>
  </si>
  <si>
    <t>เครื่องควบคุมอัตโนมัติ</t>
  </si>
  <si>
    <t>เสื้อ</t>
  </si>
  <si>
    <t>ส่วนประกอบและอุปกรณ์ประกอบของยานยนต์</t>
  </si>
  <si>
    <t>น้ำมันปาล์ม</t>
  </si>
  <si>
    <t>น้ำมันเนื้อในเมล็ดปาล์ม</t>
  </si>
  <si>
    <t>ยิปซัม แอนไฮไดรต์</t>
  </si>
  <si>
    <t>ซีเมนต์</t>
  </si>
  <si>
    <t>ไลม์สโตนฟลักซ์ หินปูน</t>
  </si>
  <si>
    <t>โดโลไมต์</t>
  </si>
  <si>
    <t>ไม้ที่เลื่อยหรือถากตามยาว</t>
  </si>
  <si>
    <t>ของที่ใช้ลำเลียงสินค้าหรือบรรจุสินค้าทำด้วยพลาสติก</t>
  </si>
  <si>
    <t>ของอื่น ๆ ทำด้วยเหล็กหรือเหล็กกล้า</t>
  </si>
  <si>
    <t>อุปกรณ์และเครื่องอุปกรณ์สำหรับบังคับหรือควบคุมโดยอัตโนมัติ</t>
  </si>
  <si>
    <t>ร่มชูชีพ และส่วนประกอบ</t>
  </si>
  <si>
    <t>8907</t>
  </si>
  <si>
    <t>8903</t>
  </si>
  <si>
    <t>9619</t>
  </si>
  <si>
    <t>8804</t>
  </si>
  <si>
    <t>8517</t>
  </si>
  <si>
    <t>มูลค่าสินค้า (บาท)</t>
  </si>
  <si>
    <t>อากรขาเข้า (บาท)</t>
  </si>
  <si>
    <t>เครื่องอุปกรณ์สำหรับเครือข่ายไร้สาย</t>
  </si>
  <si>
    <t>1511</t>
  </si>
  <si>
    <t>1513</t>
  </si>
  <si>
    <t>2518</t>
  </si>
  <si>
    <t>2520</t>
  </si>
  <si>
    <t>2521</t>
  </si>
  <si>
    <t>2523</t>
  </si>
  <si>
    <t>4407</t>
  </si>
  <si>
    <t>อากรขาออก (บาท)</t>
  </si>
  <si>
    <t>6101</t>
  </si>
  <si>
    <t>สุรา</t>
  </si>
  <si>
    <t>ช็อกโกแลต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</si>
</sst>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#,##0.00_ ;\-#,##0.00\ "/>
  </numFmts>
  <fonts count="2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CordiaUPC"/>
      <family val="2"/>
      <charset val="222"/>
    </font>
    <font>
      <sz val="14"/>
      <name val="CordiaUPC"/>
      <family val="2"/>
      <charset val="222"/>
    </font>
    <font>
      <sz val="14"/>
      <name val="Cordia New"/>
      <family val="2"/>
    </font>
    <font>
      <sz val="12"/>
      <name val="CordiaUPC"/>
      <family val="2"/>
      <charset val="222"/>
    </font>
    <font>
      <sz val="13"/>
      <name val="CordiaUPC"/>
      <family val="2"/>
      <charset val="222"/>
    </font>
    <font>
      <b/>
      <sz val="16"/>
      <name val="CordiaUPC"/>
      <family val="2"/>
      <charset val="222"/>
    </font>
    <font>
      <sz val="10.5"/>
      <name val="CordiaUPC"/>
      <family val="2"/>
      <charset val="222"/>
    </font>
    <font>
      <sz val="14"/>
      <name val="CordiaUPC"/>
      <family val="2"/>
    </font>
    <font>
      <b/>
      <sz val="18"/>
      <name val="CordiaUPC"/>
      <family val="2"/>
      <charset val="222"/>
    </font>
    <font>
      <sz val="16"/>
      <name val="CordiaUPC"/>
      <family val="2"/>
      <charset val="222"/>
    </font>
    <font>
      <b/>
      <sz val="16"/>
      <name val="BrowalliaUPC"/>
      <family val="2"/>
    </font>
    <font>
      <sz val="14"/>
      <name val="BrowalliaUPC"/>
      <family val="2"/>
    </font>
    <font>
      <sz val="13"/>
      <name val="BrowalliaUPC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name val="TH SarabunPSK"/>
      <family val="2"/>
    </font>
    <font>
      <sz val="11"/>
      <color theme="1"/>
      <name val="Calibri"/>
    </font>
    <font>
      <sz val="16"/>
      <color theme="1"/>
      <name val="TH SarabunPSK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979991"/>
      </left>
      <right/>
      <top/>
      <bottom/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0" fontId="20" fillId="0" borderId="0"/>
  </cellStyleXfs>
  <cellXfs count="18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3" fontId="3" fillId="0" borderId="1" xfId="2" applyFont="1" applyFill="1" applyBorder="1" applyAlignment="1"/>
    <xf numFmtId="0" fontId="3" fillId="0" borderId="3" xfId="0" applyFont="1" applyBorder="1" applyAlignment="1">
      <alignment horizontal="left"/>
    </xf>
    <xf numFmtId="43" fontId="3" fillId="0" borderId="3" xfId="2" applyFont="1" applyFill="1" applyBorder="1" applyAlignment="1"/>
    <xf numFmtId="0" fontId="3" fillId="0" borderId="3" xfId="0" applyFont="1" applyBorder="1" applyAlignment="1"/>
    <xf numFmtId="0" fontId="4" fillId="0" borderId="3" xfId="0" applyFont="1" applyBorder="1"/>
    <xf numFmtId="0" fontId="3" fillId="0" borderId="3" xfId="0" applyFont="1" applyFill="1" applyBorder="1" applyAlignment="1"/>
    <xf numFmtId="0" fontId="4" fillId="0" borderId="3" xfId="0" applyFont="1" applyFill="1" applyBorder="1" applyAlignment="1"/>
    <xf numFmtId="0" fontId="3" fillId="0" borderId="4" xfId="0" applyFont="1" applyBorder="1" applyAlignment="1"/>
    <xf numFmtId="0" fontId="5" fillId="0" borderId="3" xfId="0" applyFont="1" applyFill="1" applyBorder="1" applyAlignment="1"/>
    <xf numFmtId="0" fontId="3" fillId="0" borderId="2" xfId="0" applyFont="1" applyFill="1" applyBorder="1"/>
    <xf numFmtId="43" fontId="3" fillId="0" borderId="2" xfId="2" applyFont="1" applyFill="1" applyBorder="1"/>
    <xf numFmtId="0" fontId="3" fillId="0" borderId="1" xfId="0" applyFont="1" applyFill="1" applyBorder="1" applyAlignment="1">
      <alignment horizontal="left"/>
    </xf>
    <xf numFmtId="187" fontId="3" fillId="0" borderId="1" xfId="1" applyFont="1" applyFill="1" applyBorder="1" applyAlignment="1"/>
    <xf numFmtId="187" fontId="3" fillId="0" borderId="3" xfId="1" applyFont="1" applyFill="1" applyBorder="1" applyAlignment="1"/>
    <xf numFmtId="0" fontId="4" fillId="0" borderId="3" xfId="0" applyFont="1" applyFill="1" applyBorder="1"/>
    <xf numFmtId="187" fontId="4" fillId="0" borderId="3" xfId="1" applyFont="1" applyFill="1" applyBorder="1"/>
    <xf numFmtId="187" fontId="3" fillId="0" borderId="3" xfId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188" fontId="3" fillId="0" borderId="1" xfId="2" applyNumberFormat="1" applyFont="1" applyFill="1" applyBorder="1" applyAlignment="1"/>
    <xf numFmtId="188" fontId="3" fillId="0" borderId="3" xfId="2" applyNumberFormat="1" applyFont="1" applyFill="1" applyBorder="1" applyAlignment="1"/>
    <xf numFmtId="43" fontId="4" fillId="0" borderId="3" xfId="2" applyFont="1" applyFill="1" applyBorder="1"/>
    <xf numFmtId="0" fontId="3" fillId="0" borderId="0" xfId="0" applyFont="1" applyFill="1" applyBorder="1" applyAlignment="1"/>
    <xf numFmtId="0" fontId="6" fillId="0" borderId="3" xfId="0" applyFont="1" applyBorder="1" applyAlignment="1"/>
    <xf numFmtId="187" fontId="3" fillId="0" borderId="2" xfId="1" applyFont="1" applyFill="1" applyBorder="1"/>
    <xf numFmtId="187" fontId="3" fillId="0" borderId="2" xfId="1" applyFont="1" applyFill="1" applyBorder="1" applyAlignment="1"/>
    <xf numFmtId="187" fontId="2" fillId="0" borderId="1" xfId="1" applyFont="1" applyBorder="1" applyAlignment="1">
      <alignment horizontal="center"/>
    </xf>
    <xf numFmtId="187" fontId="2" fillId="0" borderId="2" xfId="1" applyFont="1" applyBorder="1" applyAlignment="1">
      <alignment horizontal="center"/>
    </xf>
    <xf numFmtId="0" fontId="3" fillId="0" borderId="1" xfId="0" applyFont="1" applyBorder="1"/>
    <xf numFmtId="0" fontId="4" fillId="0" borderId="3" xfId="0" applyFont="1" applyFill="1" applyBorder="1" applyAlignment="1">
      <alignment horizontal="left"/>
    </xf>
    <xf numFmtId="43" fontId="3" fillId="0" borderId="3" xfId="2" applyFont="1" applyFill="1" applyBorder="1" applyAlignment="1">
      <alignment horizontal="center"/>
    </xf>
    <xf numFmtId="0" fontId="3" fillId="0" borderId="3" xfId="0" applyFont="1" applyFill="1" applyBorder="1"/>
    <xf numFmtId="0" fontId="0" fillId="0" borderId="3" xfId="0" applyFill="1" applyBorder="1"/>
    <xf numFmtId="43" fontId="3" fillId="0" borderId="3" xfId="2" applyFont="1" applyFill="1" applyBorder="1"/>
    <xf numFmtId="43" fontId="7" fillId="0" borderId="3" xfId="2" applyFont="1" applyFill="1" applyBorder="1" applyAlignment="1">
      <alignment horizontal="center"/>
    </xf>
    <xf numFmtId="188" fontId="0" fillId="0" borderId="2" xfId="0" applyNumberFormat="1" applyBorder="1"/>
    <xf numFmtId="43" fontId="3" fillId="0" borderId="1" xfId="2" applyFont="1" applyFill="1" applyBorder="1"/>
    <xf numFmtId="0" fontId="3" fillId="0" borderId="3" xfId="0" applyFont="1" applyFill="1" applyBorder="1" applyAlignment="1">
      <alignment horizontal="left"/>
    </xf>
    <xf numFmtId="187" fontId="3" fillId="0" borderId="1" xfId="1" applyFont="1" applyBorder="1" applyAlignment="1">
      <alignment horizontal="left"/>
    </xf>
    <xf numFmtId="187" fontId="3" fillId="0" borderId="1" xfId="1" applyFont="1" applyFill="1" applyBorder="1"/>
    <xf numFmtId="187" fontId="4" fillId="0" borderId="3" xfId="1" applyFont="1" applyBorder="1"/>
    <xf numFmtId="187" fontId="3" fillId="0" borderId="3" xfId="1" applyFont="1" applyBorder="1" applyAlignment="1"/>
    <xf numFmtId="187" fontId="5" fillId="0" borderId="3" xfId="1" applyFont="1" applyFill="1" applyBorder="1" applyAlignment="1"/>
    <xf numFmtId="187" fontId="4" fillId="0" borderId="3" xfId="1" applyFont="1" applyBorder="1" applyAlignment="1"/>
    <xf numFmtId="187" fontId="4" fillId="0" borderId="3" xfId="1" applyFont="1" applyFill="1" applyBorder="1" applyAlignment="1"/>
    <xf numFmtId="187" fontId="8" fillId="0" borderId="3" xfId="1" applyFont="1" applyFill="1" applyBorder="1" applyAlignment="1"/>
    <xf numFmtId="187" fontId="4" fillId="0" borderId="2" xfId="1" applyFont="1" applyFill="1" applyBorder="1"/>
    <xf numFmtId="188" fontId="3" fillId="0" borderId="1" xfId="1" applyNumberFormat="1" applyFont="1" applyFill="1" applyBorder="1"/>
    <xf numFmtId="188" fontId="3" fillId="0" borderId="3" xfId="1" applyNumberFormat="1" applyFont="1" applyFill="1" applyBorder="1"/>
    <xf numFmtId="187" fontId="3" fillId="0" borderId="3" xfId="1" applyFont="1" applyFill="1" applyBorder="1" applyAlignment="1">
      <alignment horizontal="center"/>
    </xf>
    <xf numFmtId="43" fontId="3" fillId="0" borderId="2" xfId="2" applyNumberFormat="1" applyFont="1" applyFill="1" applyBorder="1"/>
    <xf numFmtId="188" fontId="3" fillId="0" borderId="2" xfId="2" applyNumberFormat="1" applyFont="1" applyFill="1" applyBorder="1"/>
    <xf numFmtId="43" fontId="3" fillId="0" borderId="2" xfId="2" applyNumberFormat="1" applyFont="1" applyFill="1" applyBorder="1" applyAlignment="1">
      <alignment horizontal="center"/>
    </xf>
    <xf numFmtId="0" fontId="4" fillId="0" borderId="6" xfId="0" applyFont="1" applyBorder="1"/>
    <xf numFmtId="43" fontId="4" fillId="0" borderId="2" xfId="2" applyFont="1" applyFill="1" applyBorder="1"/>
    <xf numFmtId="0" fontId="3" fillId="0" borderId="6" xfId="0" applyFont="1" applyBorder="1" applyAlignment="1"/>
    <xf numFmtId="0" fontId="3" fillId="0" borderId="0" xfId="0" applyFont="1" applyFill="1" applyAlignment="1"/>
    <xf numFmtId="43" fontId="3" fillId="0" borderId="6" xfId="2" applyNumberFormat="1" applyFont="1" applyFill="1" applyBorder="1"/>
    <xf numFmtId="188" fontId="3" fillId="0" borderId="6" xfId="2" applyNumberFormat="1" applyFont="1" applyFill="1" applyBorder="1"/>
    <xf numFmtId="0" fontId="3" fillId="0" borderId="6" xfId="0" applyFont="1" applyFill="1" applyBorder="1" applyAlignment="1">
      <alignment horizontal="left"/>
    </xf>
    <xf numFmtId="43" fontId="3" fillId="0" borderId="6" xfId="2" applyFont="1" applyFill="1" applyBorder="1"/>
    <xf numFmtId="0" fontId="4" fillId="0" borderId="6" xfId="0" applyFont="1" applyBorder="1" applyAlignment="1"/>
    <xf numFmtId="43" fontId="4" fillId="0" borderId="6" xfId="2" applyFont="1" applyFill="1" applyBorder="1"/>
    <xf numFmtId="0" fontId="4" fillId="0" borderId="2" xfId="0" applyFont="1" applyBorder="1" applyAlignment="1"/>
    <xf numFmtId="0" fontId="2" fillId="0" borderId="3" xfId="0" applyFont="1" applyBorder="1" applyAlignment="1">
      <alignment horizontal="center"/>
    </xf>
    <xf numFmtId="0" fontId="3" fillId="0" borderId="1" xfId="0" applyFont="1" applyBorder="1" applyAlignment="1"/>
    <xf numFmtId="188" fontId="3" fillId="0" borderId="3" xfId="2" applyNumberFormat="1" applyFont="1" applyFill="1" applyBorder="1"/>
    <xf numFmtId="0" fontId="3" fillId="0" borderId="3" xfId="0" applyFont="1" applyBorder="1"/>
    <xf numFmtId="0" fontId="9" fillId="0" borderId="3" xfId="0" applyFont="1" applyBorder="1"/>
    <xf numFmtId="187" fontId="9" fillId="0" borderId="3" xfId="1" applyFont="1" applyFill="1" applyBorder="1"/>
    <xf numFmtId="0" fontId="9" fillId="0" borderId="3" xfId="0" applyFont="1" applyFill="1" applyBorder="1"/>
    <xf numFmtId="0" fontId="3" fillId="0" borderId="7" xfId="0" applyFont="1" applyBorder="1" applyAlignment="1"/>
    <xf numFmtId="0" fontId="4" fillId="0" borderId="7" xfId="0" applyFont="1" applyBorder="1"/>
    <xf numFmtId="0" fontId="4" fillId="0" borderId="3" xfId="0" applyFont="1" applyBorder="1" applyAlignment="1"/>
    <xf numFmtId="0" fontId="3" fillId="0" borderId="0" xfId="0" applyFont="1" applyBorder="1" applyAlignment="1"/>
    <xf numFmtId="187" fontId="2" fillId="0" borderId="3" xfId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/>
    <xf numFmtId="187" fontId="3" fillId="0" borderId="2" xfId="1" applyFont="1" applyBorder="1" applyAlignment="1">
      <alignment horizontal="left"/>
    </xf>
    <xf numFmtId="0" fontId="3" fillId="0" borderId="2" xfId="0" applyFont="1" applyBorder="1" applyAlignment="1"/>
    <xf numFmtId="0" fontId="0" fillId="0" borderId="9" xfId="0" applyBorder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/>
    <xf numFmtId="187" fontId="4" fillId="0" borderId="6" xfId="1" applyFont="1" applyBorder="1"/>
    <xf numFmtId="0" fontId="4" fillId="0" borderId="6" xfId="0" applyFont="1" applyFill="1" applyBorder="1"/>
    <xf numFmtId="0" fontId="3" fillId="0" borderId="10" xfId="0" applyFont="1" applyBorder="1" applyAlignment="1"/>
    <xf numFmtId="0" fontId="0" fillId="0" borderId="11" xfId="0" applyBorder="1"/>
    <xf numFmtId="187" fontId="3" fillId="0" borderId="6" xfId="1" applyFont="1" applyBorder="1" applyAlignment="1"/>
    <xf numFmtId="0" fontId="9" fillId="0" borderId="6" xfId="0" applyFont="1" applyBorder="1"/>
    <xf numFmtId="0" fontId="3" fillId="0" borderId="11" xfId="0" applyFont="1" applyFill="1" applyBorder="1" applyAlignment="1"/>
    <xf numFmtId="0" fontId="9" fillId="0" borderId="6" xfId="0" applyFont="1" applyFill="1" applyBorder="1"/>
    <xf numFmtId="0" fontId="4" fillId="0" borderId="10" xfId="0" applyFont="1" applyBorder="1"/>
    <xf numFmtId="0" fontId="4" fillId="0" borderId="6" xfId="0" applyFont="1" applyFill="1" applyBorder="1" applyAlignment="1"/>
    <xf numFmtId="187" fontId="5" fillId="0" borderId="6" xfId="1" applyFont="1" applyFill="1" applyBorder="1" applyAlignment="1"/>
    <xf numFmtId="0" fontId="3" fillId="0" borderId="12" xfId="0" applyFont="1" applyBorder="1" applyAlignment="1"/>
    <xf numFmtId="187" fontId="4" fillId="0" borderId="6" xfId="1" applyFont="1" applyBorder="1" applyAlignment="1"/>
    <xf numFmtId="0" fontId="0" fillId="0" borderId="6" xfId="0" applyFill="1" applyBorder="1"/>
    <xf numFmtId="187" fontId="3" fillId="0" borderId="6" xfId="1" applyFont="1" applyFill="1" applyBorder="1" applyAlignment="1"/>
    <xf numFmtId="187" fontId="4" fillId="0" borderId="6" xfId="1" applyFont="1" applyFill="1" applyBorder="1" applyAlignment="1"/>
    <xf numFmtId="0" fontId="3" fillId="0" borderId="11" xfId="0" applyFont="1" applyBorder="1" applyAlignment="1"/>
    <xf numFmtId="0" fontId="4" fillId="0" borderId="6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6" fillId="0" borderId="6" xfId="0" applyFont="1" applyBorder="1" applyAlignment="1"/>
    <xf numFmtId="0" fontId="3" fillId="0" borderId="6" xfId="0" applyFont="1" applyFill="1" applyBorder="1"/>
    <xf numFmtId="187" fontId="8" fillId="0" borderId="6" xfId="1" applyFont="1" applyFill="1" applyBorder="1" applyAlignment="1"/>
    <xf numFmtId="187" fontId="3" fillId="0" borderId="6" xfId="1" applyFont="1" applyFill="1" applyBorder="1"/>
    <xf numFmtId="0" fontId="0" fillId="0" borderId="13" xfId="0" applyBorder="1"/>
    <xf numFmtId="0" fontId="2" fillId="0" borderId="3" xfId="0" applyFont="1" applyFill="1" applyBorder="1" applyAlignment="1">
      <alignment horizontal="center"/>
    </xf>
    <xf numFmtId="43" fontId="0" fillId="0" borderId="0" xfId="0" applyNumberFormat="1"/>
    <xf numFmtId="0" fontId="11" fillId="0" borderId="0" xfId="0" applyFont="1" applyBorder="1"/>
    <xf numFmtId="49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/>
    <xf numFmtId="187" fontId="13" fillId="0" borderId="6" xfId="1" applyFont="1" applyFill="1" applyBorder="1"/>
    <xf numFmtId="0" fontId="13" fillId="0" borderId="6" xfId="0" applyFont="1" applyBorder="1" applyAlignment="1">
      <alignment horizontal="left"/>
    </xf>
    <xf numFmtId="188" fontId="13" fillId="0" borderId="6" xfId="1" applyNumberFormat="1" applyFont="1" applyFill="1" applyBorder="1"/>
    <xf numFmtId="0" fontId="13" fillId="0" borderId="6" xfId="0" applyFont="1" applyBorder="1"/>
    <xf numFmtId="0" fontId="13" fillId="0" borderId="6" xfId="0" applyFont="1" applyFill="1" applyBorder="1" applyAlignment="1"/>
    <xf numFmtId="49" fontId="13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/>
    <xf numFmtId="0" fontId="13" fillId="0" borderId="6" xfId="0" applyFont="1" applyFill="1" applyBorder="1"/>
    <xf numFmtId="49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0" fontId="13" fillId="0" borderId="0" xfId="0" applyFont="1"/>
    <xf numFmtId="4" fontId="13" fillId="0" borderId="6" xfId="0" applyNumberFormat="1" applyFont="1" applyBorder="1"/>
    <xf numFmtId="0" fontId="15" fillId="0" borderId="0" xfId="0" applyFont="1"/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/>
    <xf numFmtId="187" fontId="17" fillId="0" borderId="1" xfId="1" applyFont="1" applyFill="1" applyBorder="1"/>
    <xf numFmtId="0" fontId="15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188" fontId="17" fillId="0" borderId="3" xfId="1" applyNumberFormat="1" applyFont="1" applyFill="1" applyBorder="1"/>
    <xf numFmtId="0" fontId="17" fillId="0" borderId="3" xfId="0" applyFont="1" applyBorder="1"/>
    <xf numFmtId="187" fontId="17" fillId="0" borderId="3" xfId="1" applyFont="1" applyFill="1" applyBorder="1"/>
    <xf numFmtId="4" fontId="17" fillId="0" borderId="3" xfId="0" applyNumberFormat="1" applyFont="1" applyBorder="1"/>
    <xf numFmtId="0" fontId="17" fillId="0" borderId="3" xfId="0" applyFont="1" applyFill="1" applyBorder="1"/>
    <xf numFmtId="0" fontId="17" fillId="0" borderId="3" xfId="0" applyFont="1" applyBorder="1" applyAlignment="1"/>
    <xf numFmtId="0" fontId="15" fillId="0" borderId="2" xfId="0" applyFont="1" applyBorder="1" applyAlignment="1">
      <alignment horizontal="center"/>
    </xf>
    <xf numFmtId="0" fontId="17" fillId="0" borderId="2" xfId="0" applyFont="1" applyBorder="1" applyAlignment="1"/>
    <xf numFmtId="188" fontId="17" fillId="0" borderId="2" xfId="1" applyNumberFormat="1" applyFont="1" applyFill="1" applyBorder="1"/>
    <xf numFmtId="187" fontId="17" fillId="0" borderId="2" xfId="1" applyFont="1" applyFill="1" applyBorder="1"/>
    <xf numFmtId="187" fontId="16" fillId="0" borderId="1" xfId="1" applyFont="1" applyBorder="1" applyAlignment="1">
      <alignment horizontal="center"/>
    </xf>
    <xf numFmtId="187" fontId="17" fillId="0" borderId="3" xfId="1" applyFont="1" applyBorder="1"/>
    <xf numFmtId="187" fontId="15" fillId="0" borderId="0" xfId="1" applyFont="1"/>
    <xf numFmtId="0" fontId="15" fillId="0" borderId="13" xfId="0" applyFont="1" applyBorder="1"/>
    <xf numFmtId="0" fontId="15" fillId="0" borderId="3" xfId="0" quotePrefix="1" applyFont="1" applyBorder="1" applyAlignment="1">
      <alignment horizontal="center"/>
    </xf>
    <xf numFmtId="0" fontId="15" fillId="0" borderId="2" xfId="0" quotePrefix="1" applyFont="1" applyBorder="1" applyAlignment="1">
      <alignment horizontal="center"/>
    </xf>
    <xf numFmtId="187" fontId="16" fillId="0" borderId="6" xfId="1" applyFont="1" applyBorder="1" applyAlignment="1">
      <alignment horizontal="center"/>
    </xf>
    <xf numFmtId="0" fontId="15" fillId="0" borderId="1" xfId="0" applyFont="1" applyBorder="1"/>
    <xf numFmtId="0" fontId="19" fillId="2" borderId="3" xfId="3" applyFont="1" applyFill="1" applyBorder="1" applyAlignment="1">
      <alignment horizontal="center" vertical="top" wrapText="1"/>
    </xf>
    <xf numFmtId="4" fontId="19" fillId="2" borderId="3" xfId="3" applyNumberFormat="1" applyFont="1" applyFill="1" applyBorder="1" applyAlignment="1">
      <alignment horizontal="right" vertical="top" wrapText="1"/>
    </xf>
    <xf numFmtId="4" fontId="19" fillId="2" borderId="14" xfId="3" applyNumberFormat="1" applyFont="1" applyFill="1" applyBorder="1" applyAlignment="1">
      <alignment horizontal="right" vertical="top" wrapText="1"/>
    </xf>
    <xf numFmtId="0" fontId="19" fillId="2" borderId="14" xfId="3" applyFont="1" applyFill="1" applyBorder="1" applyAlignment="1">
      <alignment horizontal="center" vertical="top" wrapText="1"/>
    </xf>
    <xf numFmtId="0" fontId="17" fillId="0" borderId="2" xfId="1" quotePrefix="1" applyNumberFormat="1" applyFont="1" applyFill="1" applyBorder="1" applyAlignment="1">
      <alignment horizontal="center"/>
    </xf>
    <xf numFmtId="0" fontId="17" fillId="0" borderId="3" xfId="1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/>
    <xf numFmtId="0" fontId="17" fillId="0" borderId="2" xfId="0" applyFont="1" applyFill="1" applyBorder="1"/>
    <xf numFmtId="0" fontId="19" fillId="2" borderId="14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4" fontId="19" fillId="2" borderId="14" xfId="0" applyNumberFormat="1" applyFont="1" applyFill="1" applyBorder="1" applyAlignment="1">
      <alignment horizontal="right" vertical="top" wrapText="1"/>
    </xf>
    <xf numFmtId="4" fontId="19" fillId="2" borderId="7" xfId="0" applyNumberFormat="1" applyFont="1" applyFill="1" applyBorder="1" applyAlignment="1">
      <alignment horizontal="right" vertical="top" wrapText="1"/>
    </xf>
    <xf numFmtId="4" fontId="19" fillId="2" borderId="5" xfId="0" applyNumberFormat="1" applyFont="1" applyFill="1" applyBorder="1" applyAlignment="1">
      <alignment horizontal="right" vertical="top" wrapText="1"/>
    </xf>
    <xf numFmtId="4" fontId="19" fillId="2" borderId="8" xfId="0" applyNumberFormat="1" applyFont="1" applyFill="1" applyBorder="1" applyAlignment="1">
      <alignment horizontal="right" vertical="top" wrapText="1"/>
    </xf>
    <xf numFmtId="4" fontId="19" fillId="2" borderId="1" xfId="0" applyNumberFormat="1" applyFont="1" applyFill="1" applyBorder="1" applyAlignment="1">
      <alignment horizontal="right" vertical="top" wrapText="1"/>
    </xf>
    <xf numFmtId="4" fontId="19" fillId="2" borderId="3" xfId="0" applyNumberFormat="1" applyFont="1" applyFill="1" applyBorder="1" applyAlignment="1">
      <alignment horizontal="right" vertical="top" wrapText="1"/>
    </xf>
    <xf numFmtId="4" fontId="19" fillId="2" borderId="2" xfId="0" applyNumberFormat="1" applyFont="1" applyFill="1" applyBorder="1" applyAlignment="1">
      <alignment horizontal="right" vertical="top" wrapText="1"/>
    </xf>
    <xf numFmtId="0" fontId="19" fillId="2" borderId="14" xfId="4" applyFont="1" applyFill="1" applyBorder="1" applyAlignment="1">
      <alignment horizontal="center" vertical="top" wrapText="1"/>
    </xf>
    <xf numFmtId="0" fontId="19" fillId="2" borderId="3" xfId="4" applyFont="1" applyFill="1" applyBorder="1" applyAlignment="1">
      <alignment horizontal="center" vertical="top" wrapText="1"/>
    </xf>
    <xf numFmtId="0" fontId="19" fillId="2" borderId="2" xfId="4" applyFont="1" applyFill="1" applyBorder="1" applyAlignment="1">
      <alignment horizontal="center" vertical="top" wrapText="1"/>
    </xf>
    <xf numFmtId="4" fontId="19" fillId="2" borderId="2" xfId="4" applyNumberFormat="1" applyFont="1" applyFill="1" applyBorder="1" applyAlignment="1">
      <alignment horizontal="right" vertical="top" wrapText="1"/>
    </xf>
    <xf numFmtId="4" fontId="19" fillId="2" borderId="3" xfId="4" applyNumberFormat="1" applyFont="1" applyFill="1" applyBorder="1" applyAlignment="1">
      <alignment horizontal="right" vertical="top" wrapText="1"/>
    </xf>
    <xf numFmtId="4" fontId="19" fillId="2" borderId="14" xfId="4" applyNumberFormat="1" applyFont="1" applyFill="1" applyBorder="1" applyAlignment="1">
      <alignment horizontal="right" vertical="top" wrapText="1"/>
    </xf>
    <xf numFmtId="4" fontId="19" fillId="2" borderId="1" xfId="4" applyNumberFormat="1" applyFont="1" applyFill="1" applyBorder="1" applyAlignment="1">
      <alignment horizontal="right" vertical="top" wrapText="1"/>
    </xf>
  </cellXfs>
  <cellStyles count="5">
    <cellStyle name="Comma" xfId="1" builtinId="3"/>
    <cellStyle name="Normal" xfId="0" builtinId="0"/>
    <cellStyle name="Normal 2" xfId="3"/>
    <cellStyle name="Normal 3" xfId="4"/>
    <cellStyle name="เครื่องหมายจุลภา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workbookViewId="0">
      <selection activeCell="D10" sqref="D10"/>
    </sheetView>
  </sheetViews>
  <sheetFormatPr defaultRowHeight="14.25" x14ac:dyDescent="0.2"/>
  <cols>
    <col min="1" max="1" width="30.5" customWidth="1"/>
    <col min="2" max="2" width="13.25" customWidth="1"/>
    <col min="3" max="3" width="18.75" customWidth="1"/>
    <col min="5" max="5" width="27.75" customWidth="1"/>
    <col min="6" max="6" width="12.5" customWidth="1"/>
    <col min="7" max="7" width="16.5" customWidth="1"/>
    <col min="8" max="8" width="13.75" customWidth="1"/>
    <col min="9" max="9" width="14" customWidth="1"/>
    <col min="11" max="11" width="16.25" customWidth="1"/>
    <col min="13" max="13" width="21.125" customWidth="1"/>
    <col min="14" max="14" width="12.875" customWidth="1"/>
    <col min="15" max="15" width="14" customWidth="1"/>
    <col min="16" max="16" width="12.125" customWidth="1"/>
    <col min="17" max="17" width="24.875" customWidth="1"/>
    <col min="18" max="18" width="9.75" customWidth="1"/>
    <col min="19" max="19" width="15.5" customWidth="1"/>
    <col min="21" max="21" width="11.25" customWidth="1"/>
    <col min="23" max="23" width="16.5" customWidth="1"/>
    <col min="25" max="25" width="13.125" customWidth="1"/>
    <col min="27" max="27" width="15.5" customWidth="1"/>
    <col min="31" max="31" width="14" customWidth="1"/>
    <col min="32" max="32" width="12.5" customWidth="1"/>
    <col min="33" max="33" width="11.5" customWidth="1"/>
    <col min="34" max="34" width="10.5" customWidth="1"/>
    <col min="35" max="35" width="12.125" customWidth="1"/>
    <col min="37" max="37" width="16.375" customWidth="1"/>
    <col min="38" max="38" width="11.5" customWidth="1"/>
    <col min="39" max="39" width="11.125" customWidth="1"/>
    <col min="40" max="40" width="11.375" customWidth="1"/>
    <col min="41" max="41" width="12.125" customWidth="1"/>
    <col min="42" max="42" width="13.75" customWidth="1"/>
    <col min="43" max="43" width="13.5" customWidth="1"/>
    <col min="44" max="44" width="12.625" customWidth="1"/>
    <col min="45" max="45" width="12.5" customWidth="1"/>
    <col min="46" max="46" width="10.375" customWidth="1"/>
    <col min="47" max="47" width="12.625" customWidth="1"/>
    <col min="49" max="49" width="16.875" customWidth="1"/>
    <col min="50" max="50" width="23.875" customWidth="1"/>
  </cols>
  <sheetData>
    <row r="1" spans="1:51" x14ac:dyDescent="0.2">
      <c r="A1" t="s">
        <v>40</v>
      </c>
      <c r="C1">
        <v>0</v>
      </c>
    </row>
    <row r="2" spans="1:51" x14ac:dyDescent="0.2">
      <c r="A2" t="s">
        <v>0</v>
      </c>
    </row>
    <row r="3" spans="1:51" x14ac:dyDescent="0.2">
      <c r="A3" t="s">
        <v>41</v>
      </c>
    </row>
    <row r="4" spans="1:51" x14ac:dyDescent="0.2">
      <c r="A4" t="s">
        <v>1</v>
      </c>
      <c r="E4" t="s">
        <v>39</v>
      </c>
      <c r="I4" t="s">
        <v>42</v>
      </c>
      <c r="M4" t="s">
        <v>56</v>
      </c>
      <c r="Q4" t="s">
        <v>67</v>
      </c>
      <c r="U4" t="s">
        <v>74</v>
      </c>
      <c r="Y4" t="s">
        <v>80</v>
      </c>
      <c r="AC4" t="s">
        <v>85</v>
      </c>
      <c r="AG4" t="s">
        <v>91</v>
      </c>
      <c r="AK4" t="s">
        <v>103</v>
      </c>
      <c r="AO4" t="s">
        <v>111</v>
      </c>
      <c r="AS4" t="s">
        <v>114</v>
      </c>
    </row>
    <row r="5" spans="1:51" ht="21" x14ac:dyDescent="0.45">
      <c r="A5" s="1" t="s">
        <v>2</v>
      </c>
      <c r="B5" s="1" t="s">
        <v>3</v>
      </c>
      <c r="C5" s="1" t="s">
        <v>4</v>
      </c>
      <c r="D5" s="1" t="s">
        <v>5</v>
      </c>
      <c r="E5" s="1" t="s">
        <v>2</v>
      </c>
      <c r="F5" s="1" t="s">
        <v>3</v>
      </c>
      <c r="G5" s="1" t="s">
        <v>4</v>
      </c>
      <c r="H5" s="1" t="s">
        <v>5</v>
      </c>
      <c r="I5" s="165" t="s">
        <v>2</v>
      </c>
      <c r="J5" s="21" t="s">
        <v>3</v>
      </c>
      <c r="K5" s="165" t="s">
        <v>55</v>
      </c>
      <c r="L5" s="165" t="s">
        <v>5</v>
      </c>
      <c r="M5" s="1" t="s">
        <v>2</v>
      </c>
      <c r="N5" s="31" t="s">
        <v>3</v>
      </c>
      <c r="O5" s="31" t="s">
        <v>4</v>
      </c>
      <c r="P5" s="31" t="s">
        <v>5</v>
      </c>
      <c r="Q5" s="1" t="s">
        <v>2</v>
      </c>
      <c r="R5" s="1" t="s">
        <v>3</v>
      </c>
      <c r="S5" s="1" t="s">
        <v>4</v>
      </c>
      <c r="T5" s="1" t="s">
        <v>5</v>
      </c>
      <c r="U5" s="1" t="s">
        <v>2</v>
      </c>
      <c r="V5" s="1" t="s">
        <v>3</v>
      </c>
      <c r="W5" s="1" t="s">
        <v>4</v>
      </c>
      <c r="X5" s="1" t="s">
        <v>5</v>
      </c>
      <c r="Y5" s="31" t="s">
        <v>2</v>
      </c>
      <c r="Z5" s="31" t="s">
        <v>3</v>
      </c>
      <c r="AA5" s="31" t="s">
        <v>4</v>
      </c>
      <c r="AB5" s="31" t="s">
        <v>5</v>
      </c>
      <c r="AC5" s="1" t="s">
        <v>2</v>
      </c>
      <c r="AD5" s="1" t="s">
        <v>3</v>
      </c>
      <c r="AE5" s="31" t="s">
        <v>4</v>
      </c>
      <c r="AF5" s="31" t="s">
        <v>5</v>
      </c>
      <c r="AG5" s="1" t="s">
        <v>2</v>
      </c>
      <c r="AH5" s="1" t="s">
        <v>3</v>
      </c>
      <c r="AI5" s="31" t="s">
        <v>92</v>
      </c>
      <c r="AJ5" s="31" t="s">
        <v>5</v>
      </c>
      <c r="AK5" s="1" t="s">
        <v>2</v>
      </c>
      <c r="AL5" s="1" t="s">
        <v>3</v>
      </c>
      <c r="AM5" s="1" t="s">
        <v>92</v>
      </c>
      <c r="AN5" s="1" t="s">
        <v>5</v>
      </c>
      <c r="AO5" s="1" t="s">
        <v>2</v>
      </c>
      <c r="AP5" s="1" t="s">
        <v>3</v>
      </c>
      <c r="AQ5" s="1" t="s">
        <v>92</v>
      </c>
      <c r="AR5" s="1" t="s">
        <v>5</v>
      </c>
      <c r="AS5" s="1" t="s">
        <v>2</v>
      </c>
      <c r="AT5" s="1" t="s">
        <v>3</v>
      </c>
      <c r="AU5" s="1" t="s">
        <v>115</v>
      </c>
      <c r="AV5" s="1" t="s">
        <v>116</v>
      </c>
      <c r="AW5" s="114" t="s">
        <v>121</v>
      </c>
      <c r="AX5" s="114" t="s">
        <v>122</v>
      </c>
      <c r="AY5" s="114" t="s">
        <v>123</v>
      </c>
    </row>
    <row r="6" spans="1:51" ht="21" x14ac:dyDescent="0.45">
      <c r="A6" s="2"/>
      <c r="B6" s="2" t="s">
        <v>6</v>
      </c>
      <c r="C6" s="2"/>
      <c r="D6" s="2"/>
      <c r="E6" s="2"/>
      <c r="F6" s="2" t="s">
        <v>6</v>
      </c>
      <c r="G6" s="2"/>
      <c r="H6" s="2"/>
      <c r="I6" s="166"/>
      <c r="J6" s="22" t="s">
        <v>6</v>
      </c>
      <c r="K6" s="166"/>
      <c r="L6" s="166"/>
      <c r="M6" s="2"/>
      <c r="N6" s="32" t="s">
        <v>6</v>
      </c>
      <c r="O6" s="32"/>
      <c r="P6" s="32"/>
      <c r="Q6" s="2"/>
      <c r="R6" s="2" t="s">
        <v>6</v>
      </c>
      <c r="S6" s="2"/>
      <c r="T6" s="2"/>
      <c r="U6" s="2"/>
      <c r="V6" s="2" t="s">
        <v>6</v>
      </c>
      <c r="W6" s="2"/>
      <c r="X6" s="2"/>
      <c r="Y6" s="32"/>
      <c r="Z6" s="32" t="s">
        <v>6</v>
      </c>
      <c r="AA6" s="32"/>
      <c r="AB6" s="32"/>
      <c r="AC6" s="2"/>
      <c r="AD6" s="2" t="s">
        <v>6</v>
      </c>
      <c r="AE6" s="32"/>
      <c r="AF6" s="32"/>
      <c r="AG6" s="2"/>
      <c r="AH6" s="2" t="s">
        <v>6</v>
      </c>
      <c r="AI6" s="32" t="s">
        <v>93</v>
      </c>
      <c r="AJ6" s="32"/>
      <c r="AK6" s="69"/>
      <c r="AL6" s="2" t="s">
        <v>104</v>
      </c>
      <c r="AM6" s="2" t="s">
        <v>105</v>
      </c>
      <c r="AN6" s="2"/>
      <c r="AO6" s="2"/>
      <c r="AP6" s="2" t="s">
        <v>104</v>
      </c>
      <c r="AQ6" s="2" t="s">
        <v>105</v>
      </c>
      <c r="AR6" s="2"/>
      <c r="AS6" s="2"/>
      <c r="AT6" s="2" t="s">
        <v>104</v>
      </c>
      <c r="AU6" s="2" t="s">
        <v>105</v>
      </c>
      <c r="AV6" s="2"/>
    </row>
    <row r="7" spans="1:51" ht="21.75" x14ac:dyDescent="0.5">
      <c r="A7" s="3" t="s">
        <v>7</v>
      </c>
      <c r="B7" s="4">
        <v>580</v>
      </c>
      <c r="C7" s="4">
        <v>22306799.18</v>
      </c>
      <c r="D7" s="4">
        <v>0</v>
      </c>
      <c r="E7" s="15" t="s">
        <v>7</v>
      </c>
      <c r="F7" s="16">
        <v>225</v>
      </c>
      <c r="G7" s="16">
        <v>8262814.9400000004</v>
      </c>
      <c r="H7" s="16">
        <v>0</v>
      </c>
      <c r="I7" s="23" t="s">
        <v>7</v>
      </c>
      <c r="J7" s="24">
        <v>404</v>
      </c>
      <c r="K7" s="24">
        <v>14704377.24</v>
      </c>
      <c r="L7" s="4">
        <v>0</v>
      </c>
      <c r="M7" s="33" t="s">
        <v>57</v>
      </c>
      <c r="N7" s="4">
        <v>2270</v>
      </c>
      <c r="O7" s="4">
        <v>35040000</v>
      </c>
      <c r="P7" s="4">
        <v>0</v>
      </c>
      <c r="Q7" s="3" t="s">
        <v>7</v>
      </c>
      <c r="R7" s="24">
        <v>127</v>
      </c>
      <c r="S7" s="24">
        <v>4620178.49</v>
      </c>
      <c r="T7" s="4">
        <v>0</v>
      </c>
      <c r="U7" s="3" t="s">
        <v>7</v>
      </c>
      <c r="V7" s="41">
        <v>453</v>
      </c>
      <c r="W7" s="41">
        <v>16544375.880000001</v>
      </c>
      <c r="X7" s="41">
        <v>0</v>
      </c>
      <c r="Y7" s="43" t="s">
        <v>7</v>
      </c>
      <c r="Z7" s="44">
        <v>344</v>
      </c>
      <c r="AA7" s="44">
        <v>11355527.560000001</v>
      </c>
      <c r="AB7" s="44">
        <v>0</v>
      </c>
      <c r="AC7" s="15" t="s">
        <v>7</v>
      </c>
      <c r="AD7" s="52">
        <v>209</v>
      </c>
      <c r="AE7" s="44">
        <v>6663315.7999999998</v>
      </c>
      <c r="AF7" s="44">
        <v>0</v>
      </c>
      <c r="AG7" s="23" t="s">
        <v>7</v>
      </c>
      <c r="AH7" s="55">
        <v>356.5</v>
      </c>
      <c r="AI7" s="56">
        <v>11811773.49</v>
      </c>
      <c r="AJ7" s="57" t="s">
        <v>94</v>
      </c>
      <c r="AK7" s="70" t="s">
        <v>29</v>
      </c>
      <c r="AL7" s="71">
        <v>268241.5</v>
      </c>
      <c r="AM7" s="71">
        <v>5213129</v>
      </c>
      <c r="AN7" s="71">
        <v>1042625.8</v>
      </c>
      <c r="AO7" s="72" t="s">
        <v>57</v>
      </c>
      <c r="AP7" s="20">
        <v>2700</v>
      </c>
      <c r="AQ7" s="20">
        <v>118603118.67</v>
      </c>
      <c r="AR7" s="20">
        <v>0</v>
      </c>
      <c r="AS7" s="23" t="s">
        <v>7</v>
      </c>
      <c r="AT7" s="52">
        <v>350</v>
      </c>
      <c r="AU7" s="52">
        <v>11110364.560000001</v>
      </c>
      <c r="AV7" s="52">
        <v>0</v>
      </c>
      <c r="AW7" s="23" t="s">
        <v>7</v>
      </c>
      <c r="AX7" s="115">
        <f>SUM(C7,G7,K7,O8,S7,W7,AA7,AE7,AI7,AQ8,AU7)</f>
        <v>130619928.36</v>
      </c>
    </row>
    <row r="8" spans="1:51" ht="21.75" x14ac:dyDescent="0.5">
      <c r="A8" s="5" t="s">
        <v>8</v>
      </c>
      <c r="B8" s="6">
        <v>20</v>
      </c>
      <c r="C8" s="6">
        <v>30201.9</v>
      </c>
      <c r="D8" s="6">
        <v>0</v>
      </c>
      <c r="E8" s="9" t="s">
        <v>28</v>
      </c>
      <c r="F8" s="17">
        <v>0.5</v>
      </c>
      <c r="G8" s="17">
        <v>3636.38</v>
      </c>
      <c r="H8" s="17">
        <v>0</v>
      </c>
      <c r="I8" s="5" t="s">
        <v>43</v>
      </c>
      <c r="J8" s="25">
        <v>0.22</v>
      </c>
      <c r="K8" s="25">
        <v>330.17</v>
      </c>
      <c r="L8" s="6">
        <v>0</v>
      </c>
      <c r="M8" s="5" t="s">
        <v>7</v>
      </c>
      <c r="N8" s="25">
        <v>366</v>
      </c>
      <c r="O8" s="25">
        <v>13490066.16</v>
      </c>
      <c r="P8" s="25">
        <v>0</v>
      </c>
      <c r="Q8" s="7" t="s">
        <v>68</v>
      </c>
      <c r="R8" s="6">
        <v>25</v>
      </c>
      <c r="S8" s="6">
        <v>614764.93999999994</v>
      </c>
      <c r="T8" s="6">
        <v>0</v>
      </c>
      <c r="U8" s="7" t="s">
        <v>21</v>
      </c>
      <c r="V8" s="38">
        <v>187.82</v>
      </c>
      <c r="W8" s="38">
        <v>2624788.29</v>
      </c>
      <c r="X8" s="38">
        <v>0</v>
      </c>
      <c r="Y8" s="45" t="s">
        <v>11</v>
      </c>
      <c r="Z8" s="19">
        <v>10513.75</v>
      </c>
      <c r="AA8" s="19">
        <v>3196940</v>
      </c>
      <c r="AB8" s="19">
        <v>0</v>
      </c>
      <c r="AC8" s="18" t="s">
        <v>11</v>
      </c>
      <c r="AD8" s="19">
        <v>8924.32</v>
      </c>
      <c r="AE8" s="19">
        <v>3479928.87</v>
      </c>
      <c r="AF8" s="19">
        <v>0</v>
      </c>
      <c r="AG8" s="58" t="s">
        <v>11</v>
      </c>
      <c r="AH8" s="59">
        <v>19170.77</v>
      </c>
      <c r="AI8" s="59">
        <v>5459279</v>
      </c>
      <c r="AJ8" s="57" t="s">
        <v>94</v>
      </c>
      <c r="AK8" s="7" t="s">
        <v>106</v>
      </c>
      <c r="AL8" s="71">
        <v>126</v>
      </c>
      <c r="AM8" s="71">
        <v>1072409.17</v>
      </c>
      <c r="AN8" s="71"/>
      <c r="AO8" s="5" t="s">
        <v>7</v>
      </c>
      <c r="AP8" s="53">
        <v>304</v>
      </c>
      <c r="AQ8" s="53">
        <v>9750335.0600000005</v>
      </c>
      <c r="AR8" s="53">
        <v>0</v>
      </c>
      <c r="AS8" s="76" t="s">
        <v>35</v>
      </c>
      <c r="AT8" s="53">
        <v>257</v>
      </c>
      <c r="AU8" s="53">
        <v>2095783.26</v>
      </c>
      <c r="AV8" s="53">
        <v>0</v>
      </c>
      <c r="AW8" s="5" t="s">
        <v>8</v>
      </c>
      <c r="AX8" s="115">
        <f>SUM(C8)</f>
        <v>30201.9</v>
      </c>
    </row>
    <row r="9" spans="1:51" ht="21.75" x14ac:dyDescent="0.5">
      <c r="A9" s="7" t="s">
        <v>9</v>
      </c>
      <c r="B9" s="6">
        <v>200</v>
      </c>
      <c r="C9" s="6">
        <v>146139.28</v>
      </c>
      <c r="D9" s="6">
        <v>7306.96</v>
      </c>
      <c r="E9" s="9" t="s">
        <v>9</v>
      </c>
      <c r="F9" s="17">
        <v>80</v>
      </c>
      <c r="G9" s="17">
        <v>79053.39</v>
      </c>
      <c r="H9" s="17">
        <v>3952.67</v>
      </c>
      <c r="I9" s="5" t="s">
        <v>44</v>
      </c>
      <c r="J9" s="25">
        <v>7.76</v>
      </c>
      <c r="K9" s="25">
        <v>6456.4</v>
      </c>
      <c r="L9" s="6">
        <v>0</v>
      </c>
      <c r="M9" s="18" t="s">
        <v>29</v>
      </c>
      <c r="N9" s="26">
        <v>126133</v>
      </c>
      <c r="O9" s="26">
        <v>2364320</v>
      </c>
      <c r="P9" s="26">
        <v>472864</v>
      </c>
      <c r="Q9" s="7" t="s">
        <v>21</v>
      </c>
      <c r="R9" s="25">
        <v>72</v>
      </c>
      <c r="S9" s="25">
        <v>370750.42</v>
      </c>
      <c r="T9" s="6">
        <v>0</v>
      </c>
      <c r="U9" s="9" t="s">
        <v>14</v>
      </c>
      <c r="V9" s="38">
        <v>139.97999999999999</v>
      </c>
      <c r="W9" s="38">
        <v>1866144.18</v>
      </c>
      <c r="X9" s="38">
        <v>0</v>
      </c>
      <c r="Y9" s="46" t="s">
        <v>69</v>
      </c>
      <c r="Z9" s="20">
        <v>3</v>
      </c>
      <c r="AA9" s="20">
        <v>657737.76</v>
      </c>
      <c r="AB9" s="20">
        <v>0</v>
      </c>
      <c r="AC9" s="9" t="s">
        <v>21</v>
      </c>
      <c r="AD9" s="53">
        <v>109.6</v>
      </c>
      <c r="AE9" s="20">
        <v>3274654.15</v>
      </c>
      <c r="AF9" s="20">
        <v>0</v>
      </c>
      <c r="AG9" s="60" t="s">
        <v>21</v>
      </c>
      <c r="AH9" s="55">
        <v>34.51</v>
      </c>
      <c r="AI9" s="56">
        <v>721173.39</v>
      </c>
      <c r="AJ9" s="55">
        <v>1473.78</v>
      </c>
      <c r="AK9" s="7" t="s">
        <v>69</v>
      </c>
      <c r="AL9" s="71">
        <v>9.7899999999999991</v>
      </c>
      <c r="AM9" s="71">
        <v>403891.14</v>
      </c>
      <c r="AN9" s="71"/>
      <c r="AO9" s="73" t="s">
        <v>11</v>
      </c>
      <c r="AP9" s="74">
        <v>13694.57</v>
      </c>
      <c r="AQ9" s="74">
        <v>3927842.25</v>
      </c>
      <c r="AR9" s="74">
        <v>0</v>
      </c>
      <c r="AS9" s="76" t="s">
        <v>20</v>
      </c>
      <c r="AT9" s="53">
        <v>26</v>
      </c>
      <c r="AU9" s="53">
        <v>1841414.89</v>
      </c>
      <c r="AV9" s="53">
        <v>0</v>
      </c>
      <c r="AW9" s="7" t="s">
        <v>9</v>
      </c>
      <c r="AX9" s="115">
        <f>SUM(C9,G9)</f>
        <v>225192.66999999998</v>
      </c>
    </row>
    <row r="10" spans="1:51" ht="21.75" x14ac:dyDescent="0.5">
      <c r="A10" s="7" t="s">
        <v>10</v>
      </c>
      <c r="B10" s="6">
        <v>5.76</v>
      </c>
      <c r="C10" s="6">
        <v>16682.560000000001</v>
      </c>
      <c r="D10" s="6">
        <v>1668.26</v>
      </c>
      <c r="E10" s="18" t="s">
        <v>29</v>
      </c>
      <c r="F10" s="19">
        <v>67347</v>
      </c>
      <c r="G10" s="19">
        <v>1412265</v>
      </c>
      <c r="H10" s="19">
        <v>282453</v>
      </c>
      <c r="I10" s="7" t="s">
        <v>45</v>
      </c>
      <c r="J10" s="25">
        <v>2.83</v>
      </c>
      <c r="K10" s="25">
        <v>4962.28</v>
      </c>
      <c r="L10" s="6">
        <v>0</v>
      </c>
      <c r="M10" s="18" t="s">
        <v>11</v>
      </c>
      <c r="N10" s="26">
        <v>3960.31</v>
      </c>
      <c r="O10" s="26">
        <v>1967537.74</v>
      </c>
      <c r="P10" s="26">
        <v>0</v>
      </c>
      <c r="Q10" s="7" t="s">
        <v>69</v>
      </c>
      <c r="R10" s="25">
        <v>1.5</v>
      </c>
      <c r="S10" s="25">
        <v>301606.18</v>
      </c>
      <c r="T10" s="6">
        <v>0</v>
      </c>
      <c r="U10" s="7" t="s">
        <v>70</v>
      </c>
      <c r="V10" s="38">
        <v>91.89</v>
      </c>
      <c r="W10" s="38">
        <v>1030173.56</v>
      </c>
      <c r="X10" s="38">
        <v>0</v>
      </c>
      <c r="Y10" s="46" t="s">
        <v>30</v>
      </c>
      <c r="Z10" s="20">
        <v>1.66</v>
      </c>
      <c r="AA10" s="20">
        <v>504754.72</v>
      </c>
      <c r="AB10" s="20">
        <v>0</v>
      </c>
      <c r="AC10" s="9" t="s">
        <v>86</v>
      </c>
      <c r="AD10" s="20">
        <v>13.87</v>
      </c>
      <c r="AE10" s="20">
        <v>2227425.17</v>
      </c>
      <c r="AF10" s="20">
        <v>0</v>
      </c>
      <c r="AG10" s="61" t="s">
        <v>12</v>
      </c>
      <c r="AH10" s="62">
        <v>69.62</v>
      </c>
      <c r="AI10" s="63">
        <v>322439.78000000003</v>
      </c>
      <c r="AJ10" s="62">
        <v>31067.65</v>
      </c>
      <c r="AK10" s="7" t="s">
        <v>21</v>
      </c>
      <c r="AL10" s="71">
        <v>106.04</v>
      </c>
      <c r="AM10" s="71">
        <v>390468.49</v>
      </c>
      <c r="AN10" s="71"/>
      <c r="AO10" s="75" t="s">
        <v>29</v>
      </c>
      <c r="AP10" s="74">
        <v>122045</v>
      </c>
      <c r="AQ10" s="74">
        <v>2538660</v>
      </c>
      <c r="AR10" s="74">
        <v>507732</v>
      </c>
      <c r="AS10" s="77" t="s">
        <v>11</v>
      </c>
      <c r="AT10" s="20">
        <v>3728.37</v>
      </c>
      <c r="AU10" s="20">
        <v>1561515.19</v>
      </c>
      <c r="AV10" s="20">
        <v>0</v>
      </c>
      <c r="AW10" t="s">
        <v>10</v>
      </c>
      <c r="AX10" s="115">
        <f>SUM(C10,G11)</f>
        <v>70682.559999999998</v>
      </c>
    </row>
    <row r="11" spans="1:51" ht="21.75" x14ac:dyDescent="0.5">
      <c r="A11" s="8" t="s">
        <v>11</v>
      </c>
      <c r="B11" s="6">
        <v>3311.47</v>
      </c>
      <c r="C11" s="6">
        <v>1187721.75</v>
      </c>
      <c r="D11" s="6">
        <v>0</v>
      </c>
      <c r="E11" s="10" t="s">
        <v>10</v>
      </c>
      <c r="F11" s="19">
        <v>2000</v>
      </c>
      <c r="G11" s="19">
        <v>54000</v>
      </c>
      <c r="H11" s="19">
        <v>5400</v>
      </c>
      <c r="I11" s="7" t="s">
        <v>46</v>
      </c>
      <c r="J11" s="25">
        <v>9.4600000000000009</v>
      </c>
      <c r="K11" s="25">
        <v>27107.360000000001</v>
      </c>
      <c r="L11" s="6">
        <v>0</v>
      </c>
      <c r="M11" s="5" t="s">
        <v>58</v>
      </c>
      <c r="N11" s="25">
        <v>55</v>
      </c>
      <c r="O11" s="25">
        <v>724950.8</v>
      </c>
      <c r="P11" s="25">
        <v>161573.06</v>
      </c>
      <c r="Q11" s="9" t="s">
        <v>14</v>
      </c>
      <c r="R11" s="25">
        <v>711</v>
      </c>
      <c r="S11" s="25">
        <v>229737.32</v>
      </c>
      <c r="T11" s="6">
        <v>0</v>
      </c>
      <c r="U11" s="7" t="s">
        <v>75</v>
      </c>
      <c r="V11" s="38">
        <v>46.66</v>
      </c>
      <c r="W11" s="38">
        <v>921857.22</v>
      </c>
      <c r="X11" s="38">
        <v>0</v>
      </c>
      <c r="Y11" s="47" t="s">
        <v>81</v>
      </c>
      <c r="Z11" s="20">
        <v>4</v>
      </c>
      <c r="AA11" s="20">
        <v>209598.47</v>
      </c>
      <c r="AB11" s="20">
        <v>0</v>
      </c>
      <c r="AC11" s="18" t="s">
        <v>29</v>
      </c>
      <c r="AD11" s="19">
        <v>86989</v>
      </c>
      <c r="AE11" s="19">
        <v>1913780</v>
      </c>
      <c r="AF11" s="19">
        <v>382756</v>
      </c>
      <c r="AG11" s="60" t="s">
        <v>22</v>
      </c>
      <c r="AH11" s="62">
        <v>76.91</v>
      </c>
      <c r="AI11" s="63">
        <v>270323.75</v>
      </c>
      <c r="AJ11" s="62">
        <v>5154.54</v>
      </c>
      <c r="AK11" s="9" t="s">
        <v>13</v>
      </c>
      <c r="AL11" s="71">
        <v>21600.799999999999</v>
      </c>
      <c r="AM11" s="71">
        <v>302411.2</v>
      </c>
      <c r="AN11" s="71"/>
      <c r="AO11" s="7" t="s">
        <v>72</v>
      </c>
      <c r="AP11" s="53">
        <v>2</v>
      </c>
      <c r="AQ11" s="53">
        <v>1154421.7</v>
      </c>
      <c r="AR11" s="53">
        <v>0</v>
      </c>
      <c r="AS11" s="76" t="s">
        <v>97</v>
      </c>
      <c r="AT11" s="53">
        <v>35</v>
      </c>
      <c r="AU11" s="53">
        <v>518630.42</v>
      </c>
      <c r="AV11" s="53">
        <v>0</v>
      </c>
      <c r="AW11" s="8" t="s">
        <v>11</v>
      </c>
      <c r="AX11" s="115">
        <f>SUM(C11,G13,K13,O10,W13,AA8,AE8,AI8,AM12,AQ9)</f>
        <v>20813187.02</v>
      </c>
    </row>
    <row r="12" spans="1:51" ht="21.75" x14ac:dyDescent="0.5">
      <c r="A12" s="9" t="s">
        <v>12</v>
      </c>
      <c r="B12" s="6">
        <v>0.93</v>
      </c>
      <c r="C12" s="6">
        <v>1565.6</v>
      </c>
      <c r="D12" s="6">
        <v>0</v>
      </c>
      <c r="E12" s="9" t="s">
        <v>30</v>
      </c>
      <c r="F12" s="17">
        <v>45</v>
      </c>
      <c r="G12" s="17">
        <v>52277.82</v>
      </c>
      <c r="H12" s="17">
        <v>5227.78</v>
      </c>
      <c r="I12" s="7" t="s">
        <v>47</v>
      </c>
      <c r="J12" s="25">
        <v>1.48</v>
      </c>
      <c r="K12" s="25">
        <v>3789.05</v>
      </c>
      <c r="L12" s="6">
        <v>189.45</v>
      </c>
      <c r="M12" s="7" t="s">
        <v>33</v>
      </c>
      <c r="N12" s="25">
        <v>1</v>
      </c>
      <c r="O12" s="25">
        <v>171208.4</v>
      </c>
      <c r="P12" s="25">
        <v>0</v>
      </c>
      <c r="Q12" s="7" t="s">
        <v>66</v>
      </c>
      <c r="R12" s="25">
        <v>6.24</v>
      </c>
      <c r="S12" s="25">
        <v>202953.36</v>
      </c>
      <c r="T12" s="6">
        <v>0</v>
      </c>
      <c r="U12" s="7" t="s">
        <v>20</v>
      </c>
      <c r="V12" s="38">
        <v>56.47</v>
      </c>
      <c r="W12" s="38">
        <v>441123.11</v>
      </c>
      <c r="X12" s="38">
        <v>0</v>
      </c>
      <c r="Y12" s="46" t="s">
        <v>20</v>
      </c>
      <c r="Z12" s="20">
        <v>30.71</v>
      </c>
      <c r="AA12" s="20">
        <v>178688.23</v>
      </c>
      <c r="AB12" s="20">
        <v>16319.25</v>
      </c>
      <c r="AC12" s="9" t="s">
        <v>66</v>
      </c>
      <c r="AD12" s="53">
        <v>177.1</v>
      </c>
      <c r="AE12" s="20">
        <v>1866681.21</v>
      </c>
      <c r="AF12" s="20">
        <v>36.19</v>
      </c>
      <c r="AG12" s="60" t="s">
        <v>95</v>
      </c>
      <c r="AH12" s="62">
        <v>86</v>
      </c>
      <c r="AI12" s="63">
        <v>193539.89</v>
      </c>
      <c r="AJ12" s="57" t="s">
        <v>94</v>
      </c>
      <c r="AK12" s="9" t="s">
        <v>11</v>
      </c>
      <c r="AL12" s="71">
        <v>360</v>
      </c>
      <c r="AM12" s="71">
        <v>180000</v>
      </c>
      <c r="AN12" s="71"/>
      <c r="AO12" s="7" t="s">
        <v>69</v>
      </c>
      <c r="AP12" s="53">
        <v>8</v>
      </c>
      <c r="AQ12" s="53">
        <v>374335.44</v>
      </c>
      <c r="AR12" s="53">
        <v>1700</v>
      </c>
      <c r="AS12" s="9" t="s">
        <v>12</v>
      </c>
      <c r="AT12" s="53">
        <v>25.75</v>
      </c>
      <c r="AU12" s="53">
        <v>461997.98</v>
      </c>
      <c r="AV12" s="53">
        <v>0</v>
      </c>
      <c r="AW12" s="9" t="s">
        <v>12</v>
      </c>
      <c r="AX12" s="115">
        <f>SUM(C12,G14,K14,O13,S19,W23,AA17,AI10,AQ20,AU12)</f>
        <v>1414799.7999999998</v>
      </c>
    </row>
    <row r="13" spans="1:51" ht="21.75" x14ac:dyDescent="0.5">
      <c r="A13" s="10" t="s">
        <v>13</v>
      </c>
      <c r="B13" s="6">
        <v>20000</v>
      </c>
      <c r="C13" s="6">
        <v>100000</v>
      </c>
      <c r="D13" s="6">
        <v>0</v>
      </c>
      <c r="E13" s="18" t="s">
        <v>11</v>
      </c>
      <c r="F13" s="19">
        <v>1085.1300000000001</v>
      </c>
      <c r="G13" s="19">
        <v>422905.91</v>
      </c>
      <c r="H13" s="19">
        <v>0</v>
      </c>
      <c r="I13" s="8" t="s">
        <v>11</v>
      </c>
      <c r="J13" s="26">
        <v>1837.66</v>
      </c>
      <c r="K13" s="26">
        <v>620936.5</v>
      </c>
      <c r="L13" s="26">
        <v>0</v>
      </c>
      <c r="M13" s="9" t="s">
        <v>12</v>
      </c>
      <c r="N13" s="25">
        <v>49.06</v>
      </c>
      <c r="O13" s="25">
        <v>147238.22</v>
      </c>
      <c r="P13" s="25">
        <v>6925.97</v>
      </c>
      <c r="Q13" s="7" t="s">
        <v>23</v>
      </c>
      <c r="R13" s="25">
        <v>10.25</v>
      </c>
      <c r="S13" s="25">
        <v>198147.28</v>
      </c>
      <c r="T13" s="6">
        <v>0</v>
      </c>
      <c r="U13" s="8" t="s">
        <v>11</v>
      </c>
      <c r="V13" s="26">
        <v>1343.52</v>
      </c>
      <c r="W13" s="26">
        <v>370095</v>
      </c>
      <c r="X13" s="26">
        <v>0</v>
      </c>
      <c r="Y13" s="46" t="s">
        <v>15</v>
      </c>
      <c r="Z13" s="20">
        <v>84.95</v>
      </c>
      <c r="AA13" s="20">
        <v>163658.79999999999</v>
      </c>
      <c r="AB13" s="20">
        <v>16364.18</v>
      </c>
      <c r="AC13" s="9" t="s">
        <v>18</v>
      </c>
      <c r="AD13" s="53">
        <v>16</v>
      </c>
      <c r="AE13" s="20">
        <v>1281298.54</v>
      </c>
      <c r="AF13" s="20">
        <v>0</v>
      </c>
      <c r="AG13" s="64" t="s">
        <v>76</v>
      </c>
      <c r="AH13" s="62">
        <v>300</v>
      </c>
      <c r="AI13" s="63">
        <v>187003.37</v>
      </c>
      <c r="AJ13" s="57" t="s">
        <v>94</v>
      </c>
      <c r="AK13" s="7" t="s">
        <v>97</v>
      </c>
      <c r="AL13" s="71">
        <v>42.7</v>
      </c>
      <c r="AM13" s="71">
        <v>171979.47</v>
      </c>
      <c r="AN13" s="71"/>
      <c r="AO13" s="7" t="s">
        <v>21</v>
      </c>
      <c r="AP13" s="53">
        <v>103.6</v>
      </c>
      <c r="AQ13" s="53">
        <v>367028.86</v>
      </c>
      <c r="AR13" s="53">
        <v>0</v>
      </c>
      <c r="AS13" s="7" t="s">
        <v>69</v>
      </c>
      <c r="AT13" s="53">
        <v>20</v>
      </c>
      <c r="AU13" s="53">
        <v>261392.95</v>
      </c>
      <c r="AV13" s="53">
        <v>0</v>
      </c>
    </row>
    <row r="14" spans="1:51" ht="21.75" x14ac:dyDescent="0.5">
      <c r="A14" s="9" t="s">
        <v>14</v>
      </c>
      <c r="B14" s="6">
        <v>0.46</v>
      </c>
      <c r="C14" s="6">
        <v>773.99</v>
      </c>
      <c r="D14" s="6">
        <v>0</v>
      </c>
      <c r="E14" s="9" t="s">
        <v>12</v>
      </c>
      <c r="F14" s="17">
        <v>6.6</v>
      </c>
      <c r="G14" s="17">
        <v>206623.07</v>
      </c>
      <c r="H14" s="17">
        <v>0</v>
      </c>
      <c r="I14" s="27" t="s">
        <v>12</v>
      </c>
      <c r="J14" s="25">
        <v>1</v>
      </c>
      <c r="K14" s="25">
        <v>36145.53</v>
      </c>
      <c r="L14" s="6">
        <v>0</v>
      </c>
      <c r="M14" s="11" t="s">
        <v>59</v>
      </c>
      <c r="N14" s="25">
        <v>24.51</v>
      </c>
      <c r="O14" s="25">
        <v>140520.85999999999</v>
      </c>
      <c r="P14" s="25">
        <v>0</v>
      </c>
      <c r="Q14" s="11" t="s">
        <v>17</v>
      </c>
      <c r="R14" s="25">
        <v>21</v>
      </c>
      <c r="S14" s="25">
        <v>189638.19</v>
      </c>
      <c r="T14" s="6">
        <v>18963.82</v>
      </c>
      <c r="U14" s="7" t="s">
        <v>26</v>
      </c>
      <c r="V14" s="38">
        <v>93.36</v>
      </c>
      <c r="W14" s="38">
        <v>269735.43</v>
      </c>
      <c r="X14" s="38">
        <v>0</v>
      </c>
      <c r="Y14" s="46" t="s">
        <v>26</v>
      </c>
      <c r="Z14" s="20">
        <v>1.0900000000000001</v>
      </c>
      <c r="AA14" s="20">
        <v>134357.07</v>
      </c>
      <c r="AB14" s="20">
        <v>400.44</v>
      </c>
      <c r="AC14" s="9" t="s">
        <v>87</v>
      </c>
      <c r="AD14" s="53">
        <v>49</v>
      </c>
      <c r="AE14" s="20">
        <v>924766.82</v>
      </c>
      <c r="AF14" s="20">
        <v>0</v>
      </c>
      <c r="AG14" s="60" t="s">
        <v>15</v>
      </c>
      <c r="AH14" s="62">
        <v>128.25</v>
      </c>
      <c r="AI14" s="63">
        <v>147013.49</v>
      </c>
      <c r="AJ14" s="62">
        <v>8332.91</v>
      </c>
      <c r="AK14" s="7" t="s">
        <v>59</v>
      </c>
      <c r="AL14" s="71">
        <v>20.66</v>
      </c>
      <c r="AM14" s="71">
        <v>112301.6</v>
      </c>
      <c r="AN14" s="71"/>
      <c r="AO14" s="7" t="s">
        <v>70</v>
      </c>
      <c r="AP14" s="20">
        <v>7.7</v>
      </c>
      <c r="AQ14" s="20">
        <v>123800.61</v>
      </c>
      <c r="AR14" s="20">
        <v>0</v>
      </c>
      <c r="AS14" s="9" t="s">
        <v>14</v>
      </c>
      <c r="AT14" s="53">
        <v>4.5</v>
      </c>
      <c r="AU14" s="53">
        <v>178226.41</v>
      </c>
      <c r="AV14" s="53">
        <v>378.93</v>
      </c>
    </row>
    <row r="15" spans="1:51" ht="21.75" x14ac:dyDescent="0.5">
      <c r="A15" s="7" t="s">
        <v>15</v>
      </c>
      <c r="B15" s="6">
        <v>80.5</v>
      </c>
      <c r="C15" s="6">
        <v>148250</v>
      </c>
      <c r="D15" s="6">
        <v>14825</v>
      </c>
      <c r="E15" s="9" t="s">
        <v>31</v>
      </c>
      <c r="F15" s="17">
        <v>45.91</v>
      </c>
      <c r="G15" s="17">
        <v>176956.78</v>
      </c>
      <c r="H15" s="17">
        <v>17695.68</v>
      </c>
      <c r="I15" s="7" t="s">
        <v>48</v>
      </c>
      <c r="J15" s="25">
        <v>1.37</v>
      </c>
      <c r="K15" s="25">
        <v>3516.65</v>
      </c>
      <c r="L15" s="6">
        <v>175.83</v>
      </c>
      <c r="M15" s="7" t="s">
        <v>18</v>
      </c>
      <c r="N15" s="25">
        <v>6</v>
      </c>
      <c r="O15" s="25">
        <v>132119.67999999999</v>
      </c>
      <c r="P15" s="25">
        <v>0</v>
      </c>
      <c r="Q15" s="7" t="s">
        <v>70</v>
      </c>
      <c r="R15" s="6">
        <v>4.04</v>
      </c>
      <c r="S15" s="6">
        <v>167630.31</v>
      </c>
      <c r="T15" s="6">
        <v>0</v>
      </c>
      <c r="U15" s="42" t="s">
        <v>76</v>
      </c>
      <c r="V15" s="38">
        <v>1250</v>
      </c>
      <c r="W15" s="38">
        <v>229998.94</v>
      </c>
      <c r="X15" s="38">
        <v>0</v>
      </c>
      <c r="Y15" s="48" t="s">
        <v>10</v>
      </c>
      <c r="Z15" s="19">
        <v>3200</v>
      </c>
      <c r="AA15" s="19">
        <v>107000</v>
      </c>
      <c r="AB15" s="19">
        <v>10700</v>
      </c>
      <c r="AC15" s="9" t="s">
        <v>88</v>
      </c>
      <c r="AD15" s="53">
        <v>42</v>
      </c>
      <c r="AE15" s="20">
        <v>666904.07999999996</v>
      </c>
      <c r="AF15" s="20">
        <v>0</v>
      </c>
      <c r="AG15" s="60" t="s">
        <v>18</v>
      </c>
      <c r="AH15" s="62">
        <v>20.309999999999999</v>
      </c>
      <c r="AI15" s="63">
        <v>139868.84</v>
      </c>
      <c r="AJ15" s="62">
        <v>13986.88</v>
      </c>
      <c r="AK15" s="11" t="s">
        <v>46</v>
      </c>
      <c r="AL15" s="71">
        <v>37.409999999999997</v>
      </c>
      <c r="AM15" s="71">
        <v>109683.41</v>
      </c>
      <c r="AN15" s="71"/>
      <c r="AO15" s="7" t="s">
        <v>22</v>
      </c>
      <c r="AP15" s="53">
        <v>1.5</v>
      </c>
      <c r="AQ15" s="53">
        <v>120566.91</v>
      </c>
      <c r="AR15" s="53">
        <v>0</v>
      </c>
      <c r="AS15" s="7" t="s">
        <v>66</v>
      </c>
      <c r="AT15" s="53">
        <v>52</v>
      </c>
      <c r="AU15" s="53">
        <v>137845.51</v>
      </c>
      <c r="AV15" s="53">
        <v>0</v>
      </c>
    </row>
    <row r="16" spans="1:51" ht="21.75" x14ac:dyDescent="0.5">
      <c r="A16" s="11" t="s">
        <v>16</v>
      </c>
      <c r="B16" s="6">
        <v>1.92</v>
      </c>
      <c r="C16" s="6">
        <v>5560.85</v>
      </c>
      <c r="D16" s="6">
        <v>556.09</v>
      </c>
      <c r="E16" s="9" t="s">
        <v>13</v>
      </c>
      <c r="F16" s="17">
        <v>14908.84</v>
      </c>
      <c r="G16" s="17">
        <v>178906.08</v>
      </c>
      <c r="H16" s="17">
        <v>0</v>
      </c>
      <c r="I16" s="9" t="s">
        <v>14</v>
      </c>
      <c r="J16" s="25">
        <v>3</v>
      </c>
      <c r="K16" s="25">
        <v>108437.4</v>
      </c>
      <c r="L16" s="6">
        <v>0</v>
      </c>
      <c r="M16" s="7" t="s">
        <v>20</v>
      </c>
      <c r="N16" s="25">
        <v>32.1</v>
      </c>
      <c r="O16" s="25">
        <v>128671.93</v>
      </c>
      <c r="P16" s="25">
        <v>4441.93</v>
      </c>
      <c r="Q16" s="37" t="s">
        <v>71</v>
      </c>
      <c r="R16" s="25">
        <v>100</v>
      </c>
      <c r="S16" s="25">
        <v>159905.43</v>
      </c>
      <c r="T16" s="6">
        <v>0</v>
      </c>
      <c r="U16" s="7" t="s">
        <v>66</v>
      </c>
      <c r="V16" s="38">
        <v>66.760000000000005</v>
      </c>
      <c r="W16" s="38">
        <v>128637.58</v>
      </c>
      <c r="X16" s="38">
        <v>335.39</v>
      </c>
      <c r="Y16" s="46" t="s">
        <v>66</v>
      </c>
      <c r="Z16" s="20">
        <v>15.4</v>
      </c>
      <c r="AA16" s="20">
        <v>89588.93</v>
      </c>
      <c r="AB16" s="20">
        <v>8958.89</v>
      </c>
      <c r="AC16" s="9" t="s">
        <v>68</v>
      </c>
      <c r="AD16" s="20">
        <v>38.92</v>
      </c>
      <c r="AE16" s="20">
        <v>242057</v>
      </c>
      <c r="AF16" s="20">
        <v>24205.7</v>
      </c>
      <c r="AG16" s="60" t="s">
        <v>68</v>
      </c>
      <c r="AH16" s="62">
        <v>16.43</v>
      </c>
      <c r="AI16" s="65">
        <v>113139.91</v>
      </c>
      <c r="AJ16" s="62">
        <v>11313.99</v>
      </c>
      <c r="AK16" s="7" t="s">
        <v>64</v>
      </c>
      <c r="AL16" s="71">
        <v>27.47</v>
      </c>
      <c r="AM16" s="71">
        <v>78459.45</v>
      </c>
      <c r="AN16" s="71"/>
      <c r="AO16" s="7" t="s">
        <v>20</v>
      </c>
      <c r="AP16" s="53">
        <v>2.4500000000000002</v>
      </c>
      <c r="AQ16" s="53">
        <v>81979.759999999995</v>
      </c>
      <c r="AR16" s="53">
        <v>831.48</v>
      </c>
      <c r="AS16" s="9" t="s">
        <v>13</v>
      </c>
      <c r="AT16" s="53">
        <v>9354.5400000000009</v>
      </c>
      <c r="AU16" s="53">
        <v>130963.56</v>
      </c>
      <c r="AV16" s="53">
        <v>0</v>
      </c>
    </row>
    <row r="17" spans="1:48" ht="21.75" x14ac:dyDescent="0.5">
      <c r="A17" s="7" t="s">
        <v>17</v>
      </c>
      <c r="B17" s="6">
        <v>512</v>
      </c>
      <c r="C17" s="6">
        <v>7350365.4900000002</v>
      </c>
      <c r="D17" s="6">
        <v>0</v>
      </c>
      <c r="E17" s="18" t="s">
        <v>32</v>
      </c>
      <c r="F17" s="19">
        <v>80</v>
      </c>
      <c r="G17" s="19">
        <v>1040</v>
      </c>
      <c r="H17" s="19">
        <v>104</v>
      </c>
      <c r="I17" s="7" t="s">
        <v>15</v>
      </c>
      <c r="J17" s="25">
        <v>6</v>
      </c>
      <c r="K17" s="25">
        <v>187127.65</v>
      </c>
      <c r="L17" s="6">
        <v>640</v>
      </c>
      <c r="M17" s="7" t="s">
        <v>21</v>
      </c>
      <c r="N17" s="25">
        <v>8.49</v>
      </c>
      <c r="O17" s="25">
        <v>59616.06</v>
      </c>
      <c r="P17" s="25">
        <v>0</v>
      </c>
      <c r="Q17" s="7" t="s">
        <v>22</v>
      </c>
      <c r="R17" s="38">
        <v>28.19</v>
      </c>
      <c r="S17" s="38">
        <v>110844.07</v>
      </c>
      <c r="T17" s="38">
        <v>0</v>
      </c>
      <c r="U17" s="7" t="s">
        <v>15</v>
      </c>
      <c r="V17" s="38">
        <v>88</v>
      </c>
      <c r="W17" s="38">
        <v>125977.78</v>
      </c>
      <c r="X17" s="38">
        <v>12597.78</v>
      </c>
      <c r="Y17" s="17" t="s">
        <v>12</v>
      </c>
      <c r="Z17" s="20">
        <v>12.9</v>
      </c>
      <c r="AA17" s="20">
        <v>75054.59</v>
      </c>
      <c r="AB17" s="20">
        <v>7505.46</v>
      </c>
      <c r="AC17" s="9" t="s">
        <v>20</v>
      </c>
      <c r="AD17" s="53">
        <v>36.32</v>
      </c>
      <c r="AE17" s="20">
        <v>213527.27</v>
      </c>
      <c r="AF17" s="20">
        <v>11270.44</v>
      </c>
      <c r="AG17" s="66" t="s">
        <v>10</v>
      </c>
      <c r="AH17" s="67">
        <v>3200</v>
      </c>
      <c r="AI17" s="67">
        <v>107000</v>
      </c>
      <c r="AJ17" s="67">
        <v>10700</v>
      </c>
      <c r="AK17" s="7" t="s">
        <v>107</v>
      </c>
      <c r="AL17" s="38">
        <v>14.34</v>
      </c>
      <c r="AM17" s="38">
        <v>77908.72</v>
      </c>
      <c r="AN17" s="38"/>
      <c r="AO17" s="7" t="s">
        <v>64</v>
      </c>
      <c r="AP17" s="20">
        <v>6.5</v>
      </c>
      <c r="AQ17" s="20">
        <v>68913.08</v>
      </c>
      <c r="AR17" s="20">
        <v>893.87</v>
      </c>
      <c r="AS17" s="78" t="s">
        <v>10</v>
      </c>
      <c r="AT17" s="19">
        <v>3200</v>
      </c>
      <c r="AU17" s="19">
        <v>107000</v>
      </c>
      <c r="AV17" s="19">
        <v>10700</v>
      </c>
    </row>
    <row r="18" spans="1:48" ht="23.25" x14ac:dyDescent="0.5">
      <c r="A18" s="7" t="s">
        <v>18</v>
      </c>
      <c r="B18" s="6">
        <v>60</v>
      </c>
      <c r="C18" s="6">
        <v>49392.61</v>
      </c>
      <c r="D18" s="6">
        <v>4939.26</v>
      </c>
      <c r="E18" s="9" t="s">
        <v>14</v>
      </c>
      <c r="F18" s="17">
        <v>1</v>
      </c>
      <c r="G18" s="17">
        <v>16363.57</v>
      </c>
      <c r="H18" s="17">
        <v>0</v>
      </c>
      <c r="I18" s="7" t="s">
        <v>49</v>
      </c>
      <c r="J18" s="25">
        <v>0.61</v>
      </c>
      <c r="K18" s="25">
        <v>1402.35</v>
      </c>
      <c r="L18" s="6">
        <v>140.24</v>
      </c>
      <c r="M18" s="7" t="s">
        <v>60</v>
      </c>
      <c r="N18" s="25">
        <v>38.21</v>
      </c>
      <c r="O18" s="25">
        <v>51013.03</v>
      </c>
      <c r="P18" s="25">
        <v>0</v>
      </c>
      <c r="Q18" s="10" t="s">
        <v>13</v>
      </c>
      <c r="R18" s="35">
        <v>20000</v>
      </c>
      <c r="S18" s="35">
        <v>100000</v>
      </c>
      <c r="T18" s="39">
        <v>0</v>
      </c>
      <c r="U18" s="7" t="s">
        <v>18</v>
      </c>
      <c r="V18" s="38">
        <v>3</v>
      </c>
      <c r="W18" s="38">
        <v>79290.86</v>
      </c>
      <c r="X18" s="38">
        <v>0</v>
      </c>
      <c r="Y18" s="49" t="s">
        <v>13</v>
      </c>
      <c r="Z18" s="19">
        <v>15000</v>
      </c>
      <c r="AA18" s="19">
        <v>75000</v>
      </c>
      <c r="AB18" s="19">
        <v>0</v>
      </c>
      <c r="AC18" s="42" t="s">
        <v>58</v>
      </c>
      <c r="AD18" s="53">
        <v>3</v>
      </c>
      <c r="AE18" s="20">
        <v>188737.2</v>
      </c>
      <c r="AF18" s="20">
        <v>12.6</v>
      </c>
      <c r="AG18" s="66" t="s">
        <v>96</v>
      </c>
      <c r="AH18" s="62">
        <v>10.58</v>
      </c>
      <c r="AI18" s="63">
        <v>79675.08</v>
      </c>
      <c r="AJ18" s="62">
        <v>23902.52</v>
      </c>
      <c r="AK18" s="7" t="s">
        <v>108</v>
      </c>
      <c r="AL18" s="71">
        <v>162.47999999999999</v>
      </c>
      <c r="AM18" s="71">
        <v>74766.429999999993</v>
      </c>
      <c r="AN18" s="71"/>
      <c r="AO18" s="7" t="s">
        <v>15</v>
      </c>
      <c r="AP18" s="53">
        <v>34</v>
      </c>
      <c r="AQ18" s="53">
        <v>65000</v>
      </c>
      <c r="AR18" s="53">
        <v>6500</v>
      </c>
      <c r="AS18" s="7" t="s">
        <v>15</v>
      </c>
      <c r="AT18" s="53">
        <v>33.75</v>
      </c>
      <c r="AU18" s="53">
        <v>103739.95</v>
      </c>
      <c r="AV18" s="53">
        <v>2916.72</v>
      </c>
    </row>
    <row r="19" spans="1:48" ht="21.75" x14ac:dyDescent="0.5">
      <c r="A19" s="9" t="s">
        <v>19</v>
      </c>
      <c r="B19" s="6">
        <v>50</v>
      </c>
      <c r="C19" s="6">
        <v>20355.71</v>
      </c>
      <c r="D19" s="6">
        <v>2035.57</v>
      </c>
      <c r="E19" s="9" t="s">
        <v>33</v>
      </c>
      <c r="F19" s="17">
        <v>0.5</v>
      </c>
      <c r="G19" s="17">
        <v>325133.49</v>
      </c>
      <c r="H19" s="17">
        <v>0</v>
      </c>
      <c r="I19" s="7" t="s">
        <v>50</v>
      </c>
      <c r="J19" s="25">
        <v>2.29</v>
      </c>
      <c r="K19" s="25">
        <v>5278.82</v>
      </c>
      <c r="L19" s="6">
        <v>527.89</v>
      </c>
      <c r="M19" s="7" t="s">
        <v>61</v>
      </c>
      <c r="N19" s="25">
        <v>181</v>
      </c>
      <c r="O19" s="25">
        <v>24835.26</v>
      </c>
      <c r="P19" s="25">
        <v>2483.5300000000002</v>
      </c>
      <c r="Q19" s="9" t="s">
        <v>12</v>
      </c>
      <c r="R19" s="25">
        <v>14.12</v>
      </c>
      <c r="S19" s="25">
        <v>96646.97</v>
      </c>
      <c r="T19" s="6">
        <v>1577.31</v>
      </c>
      <c r="U19" s="9" t="s">
        <v>9</v>
      </c>
      <c r="V19" s="38">
        <v>140</v>
      </c>
      <c r="W19" s="38">
        <v>62575.99</v>
      </c>
      <c r="X19" s="38">
        <v>3128.8</v>
      </c>
      <c r="Y19" s="45" t="s">
        <v>82</v>
      </c>
      <c r="Z19" s="20">
        <v>12</v>
      </c>
      <c r="AA19" s="20">
        <v>62156.75</v>
      </c>
      <c r="AB19" s="20">
        <v>0</v>
      </c>
      <c r="AC19" s="9" t="s">
        <v>17</v>
      </c>
      <c r="AD19" s="53">
        <v>25.93</v>
      </c>
      <c r="AE19" s="20">
        <v>188280.69</v>
      </c>
      <c r="AF19" s="20">
        <v>18521.810000000001</v>
      </c>
      <c r="AG19" s="68" t="s">
        <v>97</v>
      </c>
      <c r="AH19" s="55">
        <v>34.25</v>
      </c>
      <c r="AI19" s="56">
        <v>44462.74</v>
      </c>
      <c r="AJ19" s="57" t="s">
        <v>94</v>
      </c>
      <c r="AK19" s="7" t="s">
        <v>15</v>
      </c>
      <c r="AL19" s="71">
        <v>56.11</v>
      </c>
      <c r="AM19" s="71">
        <v>69058.399999999994</v>
      </c>
      <c r="AN19" s="71">
        <v>5355</v>
      </c>
      <c r="AO19" s="9" t="s">
        <v>14</v>
      </c>
      <c r="AP19" s="53">
        <v>71.930000000000007</v>
      </c>
      <c r="AQ19" s="53">
        <v>52652.04</v>
      </c>
      <c r="AR19" s="53">
        <v>0</v>
      </c>
      <c r="AS19" s="79" t="s">
        <v>117</v>
      </c>
      <c r="AT19" s="53">
        <v>26</v>
      </c>
      <c r="AU19" s="53">
        <v>101981.88</v>
      </c>
      <c r="AV19" s="53">
        <v>0</v>
      </c>
    </row>
    <row r="20" spans="1:48" ht="21.75" x14ac:dyDescent="0.5">
      <c r="A20" s="7" t="s">
        <v>20</v>
      </c>
      <c r="B20" s="6">
        <v>0.46</v>
      </c>
      <c r="C20" s="6">
        <v>4559.8599999999997</v>
      </c>
      <c r="D20" s="6">
        <v>0</v>
      </c>
      <c r="E20" s="9" t="s">
        <v>15</v>
      </c>
      <c r="F20" s="17">
        <v>50</v>
      </c>
      <c r="G20" s="17">
        <v>135100</v>
      </c>
      <c r="H20" s="17">
        <v>13510</v>
      </c>
      <c r="I20" s="7" t="s">
        <v>17</v>
      </c>
      <c r="J20" s="25">
        <v>51.34</v>
      </c>
      <c r="K20" s="25">
        <v>252163.07</v>
      </c>
      <c r="L20" s="6">
        <v>228.85</v>
      </c>
      <c r="M20" s="7" t="s">
        <v>22</v>
      </c>
      <c r="N20" s="25">
        <v>2.04</v>
      </c>
      <c r="O20" s="25">
        <v>21507.85</v>
      </c>
      <c r="P20" s="25">
        <v>437.16</v>
      </c>
      <c r="Q20" s="7" t="s">
        <v>9</v>
      </c>
      <c r="R20" s="25">
        <v>45</v>
      </c>
      <c r="S20" s="25">
        <v>74295.44</v>
      </c>
      <c r="T20" s="6">
        <v>3714.77</v>
      </c>
      <c r="U20" s="7" t="s">
        <v>17</v>
      </c>
      <c r="V20" s="38">
        <v>12.35</v>
      </c>
      <c r="W20" s="38">
        <v>54282.51</v>
      </c>
      <c r="X20" s="38">
        <v>5428.25</v>
      </c>
      <c r="Y20" s="46" t="s">
        <v>21</v>
      </c>
      <c r="Z20" s="20">
        <v>6.22</v>
      </c>
      <c r="AA20" s="20">
        <v>36164.660000000003</v>
      </c>
      <c r="AB20" s="20">
        <v>0</v>
      </c>
      <c r="AC20" s="9" t="s">
        <v>64</v>
      </c>
      <c r="AD20" s="53">
        <v>12.59</v>
      </c>
      <c r="AE20" s="20">
        <v>78316.679999999993</v>
      </c>
      <c r="AF20" s="20">
        <v>7831.67</v>
      </c>
      <c r="AG20" s="68" t="s">
        <v>98</v>
      </c>
      <c r="AH20" s="55">
        <v>4.78</v>
      </c>
      <c r="AI20" s="56">
        <v>32912.080000000002</v>
      </c>
      <c r="AJ20" s="55">
        <v>3291.21</v>
      </c>
      <c r="AK20" s="7" t="s">
        <v>109</v>
      </c>
      <c r="AL20" s="71">
        <v>13.36</v>
      </c>
      <c r="AM20" s="71">
        <v>50360.01</v>
      </c>
      <c r="AN20" s="71"/>
      <c r="AO20" s="9" t="s">
        <v>12</v>
      </c>
      <c r="AP20" s="53">
        <v>79.48</v>
      </c>
      <c r="AQ20" s="53">
        <v>41819.699999999997</v>
      </c>
      <c r="AR20" s="53">
        <v>2022.55</v>
      </c>
      <c r="AS20" s="7" t="s">
        <v>118</v>
      </c>
      <c r="AT20" s="53">
        <v>1.36</v>
      </c>
      <c r="AU20" s="53">
        <v>86275.81</v>
      </c>
      <c r="AV20" s="53">
        <v>0</v>
      </c>
    </row>
    <row r="21" spans="1:48" ht="21.75" x14ac:dyDescent="0.5">
      <c r="A21" s="7" t="s">
        <v>21</v>
      </c>
      <c r="B21" s="6">
        <v>65</v>
      </c>
      <c r="C21" s="6">
        <v>157158.01</v>
      </c>
      <c r="D21" s="6">
        <v>0</v>
      </c>
      <c r="E21" s="9" t="s">
        <v>34</v>
      </c>
      <c r="F21" s="17">
        <v>2.35</v>
      </c>
      <c r="G21" s="17">
        <v>9055.1200000000008</v>
      </c>
      <c r="H21" s="17">
        <v>905.51</v>
      </c>
      <c r="I21" s="9" t="s">
        <v>51</v>
      </c>
      <c r="J21" s="25">
        <v>3.11</v>
      </c>
      <c r="K21" s="25">
        <v>7160.53</v>
      </c>
      <c r="L21" s="6">
        <v>716.05</v>
      </c>
      <c r="M21" s="9" t="s">
        <v>14</v>
      </c>
      <c r="N21" s="25">
        <v>4.08</v>
      </c>
      <c r="O21" s="25">
        <v>14311.74</v>
      </c>
      <c r="P21" s="25">
        <v>778.11</v>
      </c>
      <c r="Q21" s="7" t="s">
        <v>72</v>
      </c>
      <c r="R21" s="25">
        <v>1</v>
      </c>
      <c r="S21" s="25">
        <v>69364.62</v>
      </c>
      <c r="T21" s="6">
        <v>0</v>
      </c>
      <c r="U21" s="9" t="s">
        <v>77</v>
      </c>
      <c r="V21" s="38">
        <v>60</v>
      </c>
      <c r="W21" s="38">
        <v>34919.08</v>
      </c>
      <c r="X21" s="38">
        <v>0</v>
      </c>
      <c r="Y21" s="17" t="s">
        <v>14</v>
      </c>
      <c r="Z21" s="20">
        <v>3.51</v>
      </c>
      <c r="AA21" s="20">
        <v>23465.67</v>
      </c>
      <c r="AB21" s="20">
        <v>1824.23</v>
      </c>
      <c r="AC21" s="9" t="s">
        <v>9</v>
      </c>
      <c r="AD21" s="53">
        <v>80</v>
      </c>
      <c r="AE21" s="20">
        <v>78302.39</v>
      </c>
      <c r="AF21" s="20">
        <v>3915.12</v>
      </c>
      <c r="AG21" s="68" t="s">
        <v>99</v>
      </c>
      <c r="AH21" s="55">
        <v>3.29</v>
      </c>
      <c r="AI21" s="56">
        <v>22629.19</v>
      </c>
      <c r="AJ21" s="57" t="s">
        <v>94</v>
      </c>
      <c r="AK21" s="7" t="s">
        <v>9</v>
      </c>
      <c r="AL21" s="71">
        <v>60</v>
      </c>
      <c r="AM21" s="71">
        <v>49832.87</v>
      </c>
      <c r="AN21" s="71">
        <v>1494.98</v>
      </c>
      <c r="AO21" s="7" t="s">
        <v>75</v>
      </c>
      <c r="AP21" s="53">
        <v>5.55</v>
      </c>
      <c r="AQ21" s="53">
        <v>31723.87</v>
      </c>
      <c r="AR21" s="53">
        <v>3172.39</v>
      </c>
      <c r="AS21" s="7" t="s">
        <v>45</v>
      </c>
      <c r="AT21" s="53">
        <v>42.03</v>
      </c>
      <c r="AU21" s="53">
        <v>79157.929999999993</v>
      </c>
      <c r="AV21" s="53">
        <v>0</v>
      </c>
    </row>
    <row r="22" spans="1:48" ht="21.75" x14ac:dyDescent="0.5">
      <c r="A22" s="7" t="s">
        <v>22</v>
      </c>
      <c r="B22" s="6">
        <v>8.18</v>
      </c>
      <c r="C22" s="6">
        <v>13785.8</v>
      </c>
      <c r="D22" s="6">
        <v>0</v>
      </c>
      <c r="E22" s="9" t="s">
        <v>18</v>
      </c>
      <c r="F22" s="17">
        <v>3</v>
      </c>
      <c r="G22" s="17">
        <v>94064.12</v>
      </c>
      <c r="H22" s="17">
        <v>0</v>
      </c>
      <c r="I22" s="9" t="s">
        <v>52</v>
      </c>
      <c r="J22" s="25">
        <v>0.17</v>
      </c>
      <c r="K22" s="25">
        <v>424.87</v>
      </c>
      <c r="L22" s="6">
        <v>84.97</v>
      </c>
      <c r="M22" s="7" t="s">
        <v>62</v>
      </c>
      <c r="N22" s="6">
        <v>1</v>
      </c>
      <c r="O22" s="6">
        <v>13073.71</v>
      </c>
      <c r="P22" s="6">
        <v>0</v>
      </c>
      <c r="Q22" s="7" t="s">
        <v>73</v>
      </c>
      <c r="R22" s="25">
        <v>0.5</v>
      </c>
      <c r="S22" s="25">
        <v>64686.78</v>
      </c>
      <c r="T22" s="6">
        <v>0</v>
      </c>
      <c r="U22" s="7" t="s">
        <v>78</v>
      </c>
      <c r="V22" s="38">
        <v>14.62</v>
      </c>
      <c r="W22" s="38">
        <v>26803.43</v>
      </c>
      <c r="X22" s="38">
        <v>0</v>
      </c>
      <c r="Y22" s="46" t="s">
        <v>50</v>
      </c>
      <c r="Z22" s="20">
        <v>15.9</v>
      </c>
      <c r="AA22" s="20">
        <v>22627.66</v>
      </c>
      <c r="AB22" s="20">
        <v>2262.79</v>
      </c>
      <c r="AC22" s="9" t="s">
        <v>22</v>
      </c>
      <c r="AD22" s="53">
        <v>9.77</v>
      </c>
      <c r="AE22" s="20">
        <v>66818.13</v>
      </c>
      <c r="AF22" s="20">
        <v>4132.8500000000004</v>
      </c>
      <c r="AG22" s="68" t="s">
        <v>100</v>
      </c>
      <c r="AH22" s="55">
        <v>4.4000000000000004</v>
      </c>
      <c r="AI22" s="56">
        <v>21753.29</v>
      </c>
      <c r="AJ22" s="57" t="s">
        <v>94</v>
      </c>
      <c r="AK22" s="7" t="s">
        <v>20</v>
      </c>
      <c r="AL22" s="71">
        <v>10.86</v>
      </c>
      <c r="AM22" s="71">
        <v>43090.38</v>
      </c>
      <c r="AN22" s="71"/>
      <c r="AO22" s="7" t="s">
        <v>30</v>
      </c>
      <c r="AP22" s="53">
        <v>99</v>
      </c>
      <c r="AQ22" s="53">
        <v>31125.68</v>
      </c>
      <c r="AR22" s="53">
        <v>200</v>
      </c>
      <c r="AS22" s="7" t="s">
        <v>21</v>
      </c>
      <c r="AT22" s="53">
        <v>0.75</v>
      </c>
      <c r="AU22" s="53">
        <v>60505.4</v>
      </c>
      <c r="AV22" s="53">
        <v>0</v>
      </c>
    </row>
    <row r="23" spans="1:48" ht="21.75" x14ac:dyDescent="0.5">
      <c r="A23" s="7" t="s">
        <v>23</v>
      </c>
      <c r="B23" s="6">
        <v>0.93</v>
      </c>
      <c r="C23" s="6">
        <v>1570.79</v>
      </c>
      <c r="D23" s="6">
        <v>0</v>
      </c>
      <c r="E23" s="9" t="s">
        <v>20</v>
      </c>
      <c r="F23" s="17">
        <v>11</v>
      </c>
      <c r="G23" s="17">
        <v>283819.31</v>
      </c>
      <c r="H23" s="17">
        <v>0</v>
      </c>
      <c r="I23" s="9" t="s">
        <v>53</v>
      </c>
      <c r="J23" s="25">
        <v>6.42</v>
      </c>
      <c r="K23" s="25">
        <v>14787.17</v>
      </c>
      <c r="L23" s="6">
        <v>4436.1499999999996</v>
      </c>
      <c r="M23" s="34" t="s">
        <v>63</v>
      </c>
      <c r="N23" s="35">
        <v>10</v>
      </c>
      <c r="O23" s="35">
        <v>13014.25</v>
      </c>
      <c r="P23" s="35">
        <v>0</v>
      </c>
      <c r="Q23" s="7" t="s">
        <v>37</v>
      </c>
      <c r="R23" s="25">
        <v>25.04</v>
      </c>
      <c r="S23" s="25">
        <v>55429.96</v>
      </c>
      <c r="T23" s="6">
        <v>5543</v>
      </c>
      <c r="U23" s="9" t="s">
        <v>12</v>
      </c>
      <c r="V23" s="38">
        <v>2.09</v>
      </c>
      <c r="W23" s="38">
        <v>25268.36</v>
      </c>
      <c r="X23" s="38">
        <v>0</v>
      </c>
      <c r="Y23" s="17" t="s">
        <v>83</v>
      </c>
      <c r="Z23" s="20">
        <v>11.99</v>
      </c>
      <c r="AA23" s="20">
        <v>17071.62</v>
      </c>
      <c r="AB23" s="20">
        <v>5121.4799999999996</v>
      </c>
      <c r="AC23" s="9" t="s">
        <v>30</v>
      </c>
      <c r="AD23" s="53">
        <v>32.869999999999997</v>
      </c>
      <c r="AE23" s="20">
        <v>64116.24</v>
      </c>
      <c r="AF23" s="20">
        <v>4670.96</v>
      </c>
      <c r="AG23" s="68" t="s">
        <v>101</v>
      </c>
      <c r="AH23" s="55">
        <v>2.33</v>
      </c>
      <c r="AI23" s="56">
        <v>17941.23</v>
      </c>
      <c r="AJ23" s="55">
        <v>5382.39</v>
      </c>
      <c r="AK23" s="7" t="s">
        <v>68</v>
      </c>
      <c r="AL23" s="38">
        <v>5.95</v>
      </c>
      <c r="AM23" s="38">
        <v>22420.18</v>
      </c>
      <c r="AN23" s="38"/>
      <c r="AO23" s="9" t="s">
        <v>83</v>
      </c>
      <c r="AP23" s="53">
        <v>1</v>
      </c>
      <c r="AQ23" s="53">
        <v>25000</v>
      </c>
      <c r="AR23" s="53">
        <v>5000</v>
      </c>
      <c r="AS23" s="7" t="s">
        <v>18</v>
      </c>
      <c r="AT23" s="53">
        <v>55</v>
      </c>
      <c r="AU23" s="53">
        <v>50149.5</v>
      </c>
      <c r="AV23" s="53">
        <v>5014.95</v>
      </c>
    </row>
    <row r="24" spans="1:48" ht="21.75" x14ac:dyDescent="0.5">
      <c r="A24" s="7" t="s">
        <v>24</v>
      </c>
      <c r="B24" s="6">
        <v>9</v>
      </c>
      <c r="C24" s="6">
        <v>181165.53</v>
      </c>
      <c r="D24" s="6">
        <v>0</v>
      </c>
      <c r="E24" s="9" t="s">
        <v>35</v>
      </c>
      <c r="F24" s="17">
        <v>1.7</v>
      </c>
      <c r="G24" s="17">
        <v>6564.78</v>
      </c>
      <c r="H24" s="17">
        <v>656.48</v>
      </c>
      <c r="I24" s="7" t="s">
        <v>20</v>
      </c>
      <c r="J24" s="25">
        <v>39</v>
      </c>
      <c r="K24" s="25">
        <v>9413.8799999999992</v>
      </c>
      <c r="L24" s="6">
        <v>0</v>
      </c>
      <c r="M24" s="7" t="s">
        <v>64</v>
      </c>
      <c r="N24" s="25">
        <v>7.76</v>
      </c>
      <c r="O24" s="25">
        <v>11087.81</v>
      </c>
      <c r="P24" s="25">
        <v>1108.77</v>
      </c>
      <c r="Q24" s="7" t="s">
        <v>30</v>
      </c>
      <c r="R24" s="25">
        <v>194</v>
      </c>
      <c r="S24" s="25">
        <v>37137.230000000003</v>
      </c>
      <c r="T24" s="6">
        <v>3713.72</v>
      </c>
      <c r="U24" s="7" t="s">
        <v>22</v>
      </c>
      <c r="V24" s="38">
        <v>6.93</v>
      </c>
      <c r="W24" s="38">
        <v>18143.53</v>
      </c>
      <c r="X24" s="38">
        <v>380.88</v>
      </c>
      <c r="Y24" s="46" t="s">
        <v>22</v>
      </c>
      <c r="Z24" s="20">
        <v>1.1599999999999999</v>
      </c>
      <c r="AA24" s="20">
        <v>16094.97</v>
      </c>
      <c r="AB24" s="20">
        <v>0</v>
      </c>
      <c r="AC24" s="9" t="s">
        <v>89</v>
      </c>
      <c r="AD24" s="53">
        <v>11.84</v>
      </c>
      <c r="AE24" s="20">
        <v>54317.8</v>
      </c>
      <c r="AF24" s="20">
        <v>0</v>
      </c>
      <c r="AG24" s="68" t="s">
        <v>20</v>
      </c>
      <c r="AH24" s="55">
        <v>11.99</v>
      </c>
      <c r="AI24" s="56">
        <v>16222.64</v>
      </c>
      <c r="AJ24" s="55">
        <v>1125.45</v>
      </c>
      <c r="AK24" s="7" t="s">
        <v>66</v>
      </c>
      <c r="AL24" s="71">
        <v>2.08</v>
      </c>
      <c r="AM24" s="71">
        <v>20646.490000000002</v>
      </c>
      <c r="AN24" s="71"/>
      <c r="AO24" s="9" t="s">
        <v>25</v>
      </c>
      <c r="AP24" s="53">
        <v>13.2</v>
      </c>
      <c r="AQ24" s="53">
        <v>24624.33</v>
      </c>
      <c r="AR24" s="53">
        <v>2331.84</v>
      </c>
      <c r="AS24" s="7" t="s">
        <v>119</v>
      </c>
      <c r="AT24" s="20">
        <v>1.8</v>
      </c>
      <c r="AU24" s="20">
        <v>44000</v>
      </c>
      <c r="AV24" s="20">
        <v>2200</v>
      </c>
    </row>
    <row r="25" spans="1:48" ht="21.75" x14ac:dyDescent="0.5">
      <c r="A25" s="12" t="s">
        <v>25</v>
      </c>
      <c r="B25" s="6">
        <v>6.82</v>
      </c>
      <c r="C25" s="6">
        <v>32956.21</v>
      </c>
      <c r="D25" s="6">
        <v>2853.04</v>
      </c>
      <c r="E25" s="9" t="s">
        <v>36</v>
      </c>
      <c r="F25" s="17">
        <v>3</v>
      </c>
      <c r="G25" s="17">
        <v>12690.33</v>
      </c>
      <c r="H25" s="17">
        <v>1269.03</v>
      </c>
      <c r="I25" s="28" t="s">
        <v>54</v>
      </c>
      <c r="J25" s="25">
        <v>16</v>
      </c>
      <c r="K25" s="25">
        <v>168130.09</v>
      </c>
      <c r="L25" s="6">
        <v>8406.5</v>
      </c>
      <c r="M25" s="36" t="s">
        <v>65</v>
      </c>
      <c r="N25" s="25">
        <v>42</v>
      </c>
      <c r="O25" s="25">
        <v>8096.89</v>
      </c>
      <c r="P25" s="25">
        <v>404.84</v>
      </c>
      <c r="Q25" s="7" t="s">
        <v>15</v>
      </c>
      <c r="R25" s="25">
        <v>14.24</v>
      </c>
      <c r="S25" s="25">
        <v>31518.29</v>
      </c>
      <c r="T25" s="6">
        <v>3151.83</v>
      </c>
      <c r="U25" s="7" t="s">
        <v>79</v>
      </c>
      <c r="V25" s="38">
        <v>10</v>
      </c>
      <c r="W25" s="38">
        <v>8247.35</v>
      </c>
      <c r="X25" s="38">
        <v>0</v>
      </c>
      <c r="Y25" s="46" t="s">
        <v>84</v>
      </c>
      <c r="Z25" s="20">
        <v>1</v>
      </c>
      <c r="AA25" s="20">
        <v>5000</v>
      </c>
      <c r="AB25" s="20">
        <v>1000</v>
      </c>
      <c r="AC25" s="34" t="s">
        <v>90</v>
      </c>
      <c r="AD25" s="54">
        <v>166.5</v>
      </c>
      <c r="AE25" s="54">
        <v>50000</v>
      </c>
      <c r="AF25" s="54">
        <v>2500</v>
      </c>
      <c r="AG25" s="68" t="s">
        <v>70</v>
      </c>
      <c r="AH25" s="55">
        <v>2</v>
      </c>
      <c r="AI25" s="56">
        <v>13826.28</v>
      </c>
      <c r="AJ25" s="57" t="s">
        <v>94</v>
      </c>
      <c r="AK25" s="7" t="s">
        <v>110</v>
      </c>
      <c r="AL25" s="71">
        <v>74</v>
      </c>
      <c r="AM25" s="71">
        <v>18599.18</v>
      </c>
      <c r="AN25" s="71"/>
      <c r="AO25" s="7" t="s">
        <v>112</v>
      </c>
      <c r="AP25" s="53">
        <v>8.1199999999999992</v>
      </c>
      <c r="AQ25" s="53">
        <v>15519.8</v>
      </c>
      <c r="AR25" s="53">
        <v>775.99</v>
      </c>
      <c r="AS25" s="9" t="s">
        <v>120</v>
      </c>
      <c r="AT25" s="53">
        <v>7</v>
      </c>
      <c r="AU25" s="53">
        <v>21470.23</v>
      </c>
      <c r="AV25" s="53">
        <v>0</v>
      </c>
    </row>
    <row r="26" spans="1:48" ht="21.75" x14ac:dyDescent="0.5">
      <c r="A26" s="7" t="s">
        <v>26</v>
      </c>
      <c r="B26" s="6">
        <v>0.54</v>
      </c>
      <c r="C26" s="6">
        <v>5294.41</v>
      </c>
      <c r="D26" s="6">
        <v>0</v>
      </c>
      <c r="E26" s="9" t="s">
        <v>37</v>
      </c>
      <c r="F26" s="17">
        <v>16.93</v>
      </c>
      <c r="G26" s="17">
        <v>65241.599999999999</v>
      </c>
      <c r="H26" s="17">
        <v>6524.16</v>
      </c>
      <c r="I26" s="7" t="s">
        <v>21</v>
      </c>
      <c r="J26" s="25">
        <f>62-3</f>
        <v>59</v>
      </c>
      <c r="K26" s="25">
        <f>2243492.67-34201.11</f>
        <v>2209291.56</v>
      </c>
      <c r="L26" s="6">
        <v>0</v>
      </c>
      <c r="M26" s="7" t="s">
        <v>66</v>
      </c>
      <c r="N26" s="25">
        <v>3</v>
      </c>
      <c r="O26" s="25">
        <v>7243.25</v>
      </c>
      <c r="P26" s="25">
        <v>0</v>
      </c>
      <c r="Q26" s="7" t="s">
        <v>20</v>
      </c>
      <c r="R26" s="25">
        <v>16.43</v>
      </c>
      <c r="S26" s="25">
        <v>30814.68</v>
      </c>
      <c r="T26" s="6">
        <v>2296.12</v>
      </c>
      <c r="U26" s="9" t="s">
        <v>46</v>
      </c>
      <c r="V26" s="38">
        <v>0.96</v>
      </c>
      <c r="W26" s="38">
        <v>2610.06</v>
      </c>
      <c r="X26" s="38">
        <v>0</v>
      </c>
      <c r="Y26" s="50" t="s">
        <v>25</v>
      </c>
      <c r="Z26" s="20">
        <v>1.04</v>
      </c>
      <c r="AA26" s="20">
        <v>4627.26</v>
      </c>
      <c r="AB26" s="20">
        <v>462.72</v>
      </c>
      <c r="AC26" s="36" t="s">
        <v>71</v>
      </c>
      <c r="AD26" s="53">
        <v>30</v>
      </c>
      <c r="AE26" s="20">
        <v>44626.22</v>
      </c>
      <c r="AF26" s="20">
        <v>0</v>
      </c>
      <c r="AG26" s="68" t="s">
        <v>102</v>
      </c>
      <c r="AH26" s="55">
        <v>3.81</v>
      </c>
      <c r="AI26" s="56">
        <v>13351.34</v>
      </c>
      <c r="AJ26" s="55">
        <v>1035.6500000000001</v>
      </c>
      <c r="AK26" s="7" t="s">
        <v>26</v>
      </c>
      <c r="AL26" s="38">
        <v>15</v>
      </c>
      <c r="AM26" s="38">
        <v>17000</v>
      </c>
      <c r="AN26" s="38">
        <v>1700</v>
      </c>
      <c r="AO26" s="7" t="s">
        <v>113</v>
      </c>
      <c r="AP26" s="53">
        <v>33</v>
      </c>
      <c r="AQ26" s="53">
        <v>12328.17</v>
      </c>
      <c r="AR26" s="53">
        <v>1232.82</v>
      </c>
      <c r="AS26" s="7" t="s">
        <v>108</v>
      </c>
      <c r="AT26" s="53">
        <v>37.4</v>
      </c>
      <c r="AU26" s="53">
        <v>17962.759999999998</v>
      </c>
      <c r="AV26" s="53">
        <v>0</v>
      </c>
    </row>
    <row r="27" spans="1:48" ht="21.75" x14ac:dyDescent="0.5">
      <c r="A27" s="13" t="s">
        <v>27</v>
      </c>
      <c r="B27" s="14">
        <v>20.5</v>
      </c>
      <c r="C27" s="14">
        <v>105517.43</v>
      </c>
      <c r="D27" s="14">
        <v>10551.74</v>
      </c>
      <c r="E27" s="13" t="s">
        <v>38</v>
      </c>
      <c r="F27" s="20">
        <v>0.62</v>
      </c>
      <c r="G27" s="17">
        <v>6916.85</v>
      </c>
      <c r="H27" s="17">
        <v>691.69</v>
      </c>
      <c r="I27" s="13" t="s">
        <v>27</v>
      </c>
      <c r="J27" s="29">
        <v>2757.0699999999997</v>
      </c>
      <c r="K27" s="30">
        <v>109889643.77</v>
      </c>
      <c r="L27" s="30">
        <v>10024.299999999999</v>
      </c>
      <c r="Q27" s="13" t="s">
        <v>27</v>
      </c>
      <c r="R27" s="29">
        <v>57.9</v>
      </c>
      <c r="S27" s="40">
        <v>117734.56000000001</v>
      </c>
      <c r="T27" s="40">
        <v>3466.34</v>
      </c>
      <c r="Y27" s="29" t="s">
        <v>38</v>
      </c>
      <c r="Z27" s="51">
        <v>10.07</v>
      </c>
      <c r="AA27" s="29">
        <v>7545.05</v>
      </c>
      <c r="AB27" s="29">
        <v>754.5100000000001</v>
      </c>
      <c r="AC27" s="13" t="s">
        <v>27</v>
      </c>
      <c r="AD27" s="51">
        <v>132.81000000000003</v>
      </c>
      <c r="AE27" s="29">
        <v>278401.40999999997</v>
      </c>
      <c r="AF27" s="29">
        <v>15148.51</v>
      </c>
      <c r="AG27" s="13" t="s">
        <v>38</v>
      </c>
      <c r="AH27" s="51">
        <v>48.069999999999993</v>
      </c>
      <c r="AI27" s="29">
        <v>37816.970000000008</v>
      </c>
      <c r="AJ27" s="29">
        <v>2040.0800000000002</v>
      </c>
      <c r="AK27" s="29" t="s">
        <v>27</v>
      </c>
      <c r="AL27" s="29">
        <v>37.490000000000009</v>
      </c>
      <c r="AM27" s="29">
        <v>96999.799999999988</v>
      </c>
      <c r="AN27" s="29">
        <v>1915</v>
      </c>
      <c r="AO27" s="29" t="s">
        <v>27</v>
      </c>
      <c r="AP27" s="29">
        <v>58.77</v>
      </c>
      <c r="AQ27" s="29">
        <v>53090.84</v>
      </c>
      <c r="AR27" s="29">
        <v>4632.82</v>
      </c>
      <c r="AS27" s="29" t="s">
        <v>27</v>
      </c>
      <c r="AT27" s="29">
        <v>205.90999999999985</v>
      </c>
      <c r="AU27" s="29">
        <v>77642.410000003874</v>
      </c>
      <c r="AV27" s="29">
        <v>6554.9400000000023</v>
      </c>
    </row>
    <row r="32" spans="1:48" x14ac:dyDescent="0.2">
      <c r="A32" t="s">
        <v>1</v>
      </c>
      <c r="B32" t="s">
        <v>39</v>
      </c>
      <c r="C32" t="s">
        <v>42</v>
      </c>
      <c r="D32" t="s">
        <v>56</v>
      </c>
      <c r="E32" t="s">
        <v>67</v>
      </c>
      <c r="F32" t="s">
        <v>74</v>
      </c>
      <c r="G32" t="s">
        <v>80</v>
      </c>
      <c r="H32" t="s">
        <v>85</v>
      </c>
      <c r="I32" t="s">
        <v>91</v>
      </c>
      <c r="J32" t="s">
        <v>103</v>
      </c>
      <c r="K32" t="s">
        <v>111</v>
      </c>
      <c r="L32" t="s">
        <v>114</v>
      </c>
    </row>
    <row r="33" spans="1:12" ht="21" x14ac:dyDescent="0.45">
      <c r="A33" s="1" t="s">
        <v>2</v>
      </c>
      <c r="B33" s="1" t="s">
        <v>2</v>
      </c>
      <c r="C33" s="165" t="s">
        <v>2</v>
      </c>
      <c r="D33" s="1" t="s">
        <v>2</v>
      </c>
      <c r="E33" s="1" t="s">
        <v>2</v>
      </c>
      <c r="F33" s="1" t="s">
        <v>2</v>
      </c>
      <c r="G33" s="31" t="s">
        <v>2</v>
      </c>
      <c r="H33" s="1" t="s">
        <v>2</v>
      </c>
      <c r="I33" s="1" t="s">
        <v>2</v>
      </c>
      <c r="J33" s="1" t="s">
        <v>2</v>
      </c>
      <c r="K33" s="1" t="s">
        <v>2</v>
      </c>
      <c r="L33" s="1" t="s">
        <v>2</v>
      </c>
    </row>
    <row r="34" spans="1:12" ht="21" x14ac:dyDescent="0.45">
      <c r="A34" s="69"/>
      <c r="B34" s="69"/>
      <c r="C34" s="166"/>
      <c r="D34" s="69"/>
      <c r="E34" s="69"/>
      <c r="F34" s="69"/>
      <c r="G34" s="80"/>
      <c r="H34" s="69"/>
      <c r="I34" s="69"/>
      <c r="J34" s="69"/>
      <c r="K34" s="69"/>
      <c r="L34" s="69"/>
    </row>
    <row r="35" spans="1:12" s="87" customFormat="1" ht="21.75" x14ac:dyDescent="0.5">
      <c r="A35" s="81" t="s">
        <v>7</v>
      </c>
      <c r="B35" s="82" t="s">
        <v>7</v>
      </c>
      <c r="C35" s="83" t="s">
        <v>7</v>
      </c>
      <c r="D35" s="84" t="s">
        <v>57</v>
      </c>
      <c r="E35" s="81" t="s">
        <v>7</v>
      </c>
      <c r="F35" s="81" t="s">
        <v>7</v>
      </c>
      <c r="G35" s="85" t="s">
        <v>7</v>
      </c>
      <c r="H35" s="82" t="s">
        <v>7</v>
      </c>
      <c r="I35" s="83" t="s">
        <v>7</v>
      </c>
      <c r="J35" s="86" t="s">
        <v>29</v>
      </c>
      <c r="K35" s="84" t="s">
        <v>57</v>
      </c>
      <c r="L35" s="83" t="s">
        <v>7</v>
      </c>
    </row>
    <row r="36" spans="1:12" s="93" customFormat="1" ht="21.75" x14ac:dyDescent="0.5">
      <c r="A36" s="88" t="s">
        <v>8</v>
      </c>
      <c r="B36" s="89" t="s">
        <v>28</v>
      </c>
      <c r="C36" s="88" t="s">
        <v>43</v>
      </c>
      <c r="D36" s="88" t="s">
        <v>7</v>
      </c>
      <c r="E36" s="60" t="s">
        <v>68</v>
      </c>
      <c r="F36" s="60" t="s">
        <v>21</v>
      </c>
      <c r="G36" s="90" t="s">
        <v>11</v>
      </c>
      <c r="H36" s="91" t="s">
        <v>11</v>
      </c>
      <c r="I36" s="58" t="s">
        <v>11</v>
      </c>
      <c r="J36" s="60" t="s">
        <v>106</v>
      </c>
      <c r="K36" s="88" t="s">
        <v>7</v>
      </c>
      <c r="L36" s="92" t="s">
        <v>35</v>
      </c>
    </row>
    <row r="37" spans="1:12" s="93" customFormat="1" ht="21.75" x14ac:dyDescent="0.5">
      <c r="A37" s="60" t="s">
        <v>9</v>
      </c>
      <c r="B37" s="89" t="s">
        <v>9</v>
      </c>
      <c r="C37" s="88" t="s">
        <v>44</v>
      </c>
      <c r="D37" s="91" t="s">
        <v>29</v>
      </c>
      <c r="E37" s="60" t="s">
        <v>21</v>
      </c>
      <c r="F37" s="89" t="s">
        <v>14</v>
      </c>
      <c r="G37" s="94" t="s">
        <v>69</v>
      </c>
      <c r="H37" s="89" t="s">
        <v>21</v>
      </c>
      <c r="I37" s="60" t="s">
        <v>21</v>
      </c>
      <c r="J37" s="60" t="s">
        <v>69</v>
      </c>
      <c r="K37" s="95" t="s">
        <v>11</v>
      </c>
      <c r="L37" s="92" t="s">
        <v>20</v>
      </c>
    </row>
    <row r="38" spans="1:12" s="93" customFormat="1" ht="21.75" x14ac:dyDescent="0.5">
      <c r="A38" s="60" t="s">
        <v>10</v>
      </c>
      <c r="B38" s="91" t="s">
        <v>29</v>
      </c>
      <c r="C38" s="60" t="s">
        <v>45</v>
      </c>
      <c r="D38" s="91" t="s">
        <v>11</v>
      </c>
      <c r="E38" s="60" t="s">
        <v>69</v>
      </c>
      <c r="F38" s="60" t="s">
        <v>70</v>
      </c>
      <c r="G38" s="94" t="s">
        <v>30</v>
      </c>
      <c r="H38" s="89" t="s">
        <v>86</v>
      </c>
      <c r="I38" s="96" t="s">
        <v>12</v>
      </c>
      <c r="J38" s="60" t="s">
        <v>21</v>
      </c>
      <c r="K38" s="97" t="s">
        <v>29</v>
      </c>
      <c r="L38" s="98" t="s">
        <v>11</v>
      </c>
    </row>
    <row r="39" spans="1:12" s="93" customFormat="1" ht="21.75" x14ac:dyDescent="0.5">
      <c r="A39" s="58" t="s">
        <v>11</v>
      </c>
      <c r="B39" s="99" t="s">
        <v>10</v>
      </c>
      <c r="C39" s="60" t="s">
        <v>46</v>
      </c>
      <c r="D39" s="88" t="s">
        <v>58</v>
      </c>
      <c r="E39" s="89" t="s">
        <v>14</v>
      </c>
      <c r="F39" s="60" t="s">
        <v>75</v>
      </c>
      <c r="G39" s="100" t="s">
        <v>81</v>
      </c>
      <c r="H39" s="91" t="s">
        <v>29</v>
      </c>
      <c r="I39" s="60" t="s">
        <v>22</v>
      </c>
      <c r="J39" s="89" t="s">
        <v>13</v>
      </c>
      <c r="K39" s="60" t="s">
        <v>72</v>
      </c>
      <c r="L39" s="92" t="s">
        <v>97</v>
      </c>
    </row>
    <row r="40" spans="1:12" s="93" customFormat="1" ht="21.75" x14ac:dyDescent="0.5">
      <c r="A40" s="89" t="s">
        <v>12</v>
      </c>
      <c r="B40" s="89" t="s">
        <v>30</v>
      </c>
      <c r="C40" s="60" t="s">
        <v>47</v>
      </c>
      <c r="D40" s="60" t="s">
        <v>33</v>
      </c>
      <c r="E40" s="60" t="s">
        <v>66</v>
      </c>
      <c r="F40" s="60" t="s">
        <v>20</v>
      </c>
      <c r="G40" s="94" t="s">
        <v>20</v>
      </c>
      <c r="H40" s="89" t="s">
        <v>66</v>
      </c>
      <c r="I40" s="60" t="s">
        <v>95</v>
      </c>
      <c r="J40" s="89" t="s">
        <v>11</v>
      </c>
      <c r="K40" s="60" t="s">
        <v>69</v>
      </c>
      <c r="L40" s="89" t="s">
        <v>12</v>
      </c>
    </row>
    <row r="41" spans="1:12" s="93" customFormat="1" ht="21.75" x14ac:dyDescent="0.5">
      <c r="A41" s="99" t="s">
        <v>13</v>
      </c>
      <c r="B41" s="91" t="s">
        <v>11</v>
      </c>
      <c r="C41" s="58" t="s">
        <v>11</v>
      </c>
      <c r="D41" s="89" t="s">
        <v>12</v>
      </c>
      <c r="E41" s="60" t="s">
        <v>23</v>
      </c>
      <c r="F41" s="58" t="s">
        <v>11</v>
      </c>
      <c r="G41" s="94" t="s">
        <v>15</v>
      </c>
      <c r="H41" s="89" t="s">
        <v>18</v>
      </c>
      <c r="I41" s="64" t="s">
        <v>76</v>
      </c>
      <c r="J41" s="60" t="s">
        <v>97</v>
      </c>
      <c r="K41" s="60" t="s">
        <v>21</v>
      </c>
      <c r="L41" s="60" t="s">
        <v>69</v>
      </c>
    </row>
    <row r="42" spans="1:12" s="93" customFormat="1" ht="21.75" x14ac:dyDescent="0.5">
      <c r="A42" s="89" t="s">
        <v>14</v>
      </c>
      <c r="B42" s="89" t="s">
        <v>12</v>
      </c>
      <c r="C42" s="96" t="s">
        <v>12</v>
      </c>
      <c r="D42" s="101" t="s">
        <v>59</v>
      </c>
      <c r="E42" s="101" t="s">
        <v>17</v>
      </c>
      <c r="F42" s="60" t="s">
        <v>26</v>
      </c>
      <c r="G42" s="94" t="s">
        <v>26</v>
      </c>
      <c r="H42" s="89" t="s">
        <v>87</v>
      </c>
      <c r="I42" s="60" t="s">
        <v>15</v>
      </c>
      <c r="J42" s="60" t="s">
        <v>59</v>
      </c>
      <c r="K42" s="60" t="s">
        <v>70</v>
      </c>
      <c r="L42" s="89" t="s">
        <v>14</v>
      </c>
    </row>
    <row r="43" spans="1:12" s="93" customFormat="1" ht="21.75" x14ac:dyDescent="0.5">
      <c r="A43" s="60" t="s">
        <v>15</v>
      </c>
      <c r="B43" s="89" t="s">
        <v>31</v>
      </c>
      <c r="C43" s="60" t="s">
        <v>48</v>
      </c>
      <c r="D43" s="60" t="s">
        <v>18</v>
      </c>
      <c r="E43" s="60" t="s">
        <v>70</v>
      </c>
      <c r="F43" s="64" t="s">
        <v>76</v>
      </c>
      <c r="G43" s="102" t="s">
        <v>10</v>
      </c>
      <c r="H43" s="89" t="s">
        <v>88</v>
      </c>
      <c r="I43" s="60" t="s">
        <v>18</v>
      </c>
      <c r="J43" s="101" t="s">
        <v>46</v>
      </c>
      <c r="K43" s="60" t="s">
        <v>22</v>
      </c>
      <c r="L43" s="60" t="s">
        <v>66</v>
      </c>
    </row>
    <row r="44" spans="1:12" s="93" customFormat="1" ht="21.75" x14ac:dyDescent="0.5">
      <c r="A44" s="101" t="s">
        <v>16</v>
      </c>
      <c r="B44" s="89" t="s">
        <v>13</v>
      </c>
      <c r="C44" s="89" t="s">
        <v>14</v>
      </c>
      <c r="D44" s="60" t="s">
        <v>20</v>
      </c>
      <c r="E44" s="103" t="s">
        <v>71</v>
      </c>
      <c r="F44" s="60" t="s">
        <v>66</v>
      </c>
      <c r="G44" s="94" t="s">
        <v>66</v>
      </c>
      <c r="H44" s="89" t="s">
        <v>68</v>
      </c>
      <c r="I44" s="60" t="s">
        <v>68</v>
      </c>
      <c r="J44" s="60" t="s">
        <v>64</v>
      </c>
      <c r="K44" s="60" t="s">
        <v>20</v>
      </c>
      <c r="L44" s="89" t="s">
        <v>13</v>
      </c>
    </row>
    <row r="45" spans="1:12" s="93" customFormat="1" ht="21.75" x14ac:dyDescent="0.5">
      <c r="A45" s="60" t="s">
        <v>17</v>
      </c>
      <c r="B45" s="91" t="s">
        <v>32</v>
      </c>
      <c r="C45" s="60" t="s">
        <v>15</v>
      </c>
      <c r="D45" s="60" t="s">
        <v>21</v>
      </c>
      <c r="E45" s="60" t="s">
        <v>22</v>
      </c>
      <c r="F45" s="60" t="s">
        <v>15</v>
      </c>
      <c r="G45" s="104" t="s">
        <v>12</v>
      </c>
      <c r="H45" s="89" t="s">
        <v>20</v>
      </c>
      <c r="I45" s="66" t="s">
        <v>10</v>
      </c>
      <c r="J45" s="60" t="s">
        <v>107</v>
      </c>
      <c r="K45" s="60" t="s">
        <v>64</v>
      </c>
      <c r="L45" s="66" t="s">
        <v>10</v>
      </c>
    </row>
    <row r="46" spans="1:12" s="93" customFormat="1" ht="21.75" x14ac:dyDescent="0.5">
      <c r="A46" s="60" t="s">
        <v>18</v>
      </c>
      <c r="B46" s="89" t="s">
        <v>14</v>
      </c>
      <c r="C46" s="60" t="s">
        <v>49</v>
      </c>
      <c r="D46" s="60" t="s">
        <v>60</v>
      </c>
      <c r="E46" s="99" t="s">
        <v>13</v>
      </c>
      <c r="F46" s="60" t="s">
        <v>18</v>
      </c>
      <c r="G46" s="105" t="s">
        <v>13</v>
      </c>
      <c r="H46" s="64" t="s">
        <v>58</v>
      </c>
      <c r="I46" s="66" t="s">
        <v>96</v>
      </c>
      <c r="J46" s="60" t="s">
        <v>108</v>
      </c>
      <c r="K46" s="60" t="s">
        <v>15</v>
      </c>
      <c r="L46" s="60" t="s">
        <v>15</v>
      </c>
    </row>
    <row r="47" spans="1:12" s="93" customFormat="1" ht="21.75" x14ac:dyDescent="0.5">
      <c r="A47" s="89" t="s">
        <v>19</v>
      </c>
      <c r="B47" s="89" t="s">
        <v>33</v>
      </c>
      <c r="C47" s="60" t="s">
        <v>50</v>
      </c>
      <c r="D47" s="60" t="s">
        <v>61</v>
      </c>
      <c r="E47" s="89" t="s">
        <v>12</v>
      </c>
      <c r="F47" s="89" t="s">
        <v>9</v>
      </c>
      <c r="G47" s="90" t="s">
        <v>82</v>
      </c>
      <c r="H47" s="89" t="s">
        <v>17</v>
      </c>
      <c r="I47" s="66" t="s">
        <v>97</v>
      </c>
      <c r="J47" s="60" t="s">
        <v>15</v>
      </c>
      <c r="K47" s="89" t="s">
        <v>14</v>
      </c>
      <c r="L47" s="106" t="s">
        <v>117</v>
      </c>
    </row>
    <row r="48" spans="1:12" s="93" customFormat="1" ht="21.75" x14ac:dyDescent="0.5">
      <c r="A48" s="60" t="s">
        <v>20</v>
      </c>
      <c r="B48" s="89" t="s">
        <v>15</v>
      </c>
      <c r="C48" s="60" t="s">
        <v>17</v>
      </c>
      <c r="D48" s="60" t="s">
        <v>22</v>
      </c>
      <c r="E48" s="60" t="s">
        <v>9</v>
      </c>
      <c r="F48" s="60" t="s">
        <v>17</v>
      </c>
      <c r="G48" s="94" t="s">
        <v>21</v>
      </c>
      <c r="H48" s="89" t="s">
        <v>64</v>
      </c>
      <c r="I48" s="66" t="s">
        <v>98</v>
      </c>
      <c r="J48" s="60" t="s">
        <v>109</v>
      </c>
      <c r="K48" s="89" t="s">
        <v>12</v>
      </c>
      <c r="L48" s="60" t="s">
        <v>118</v>
      </c>
    </row>
    <row r="49" spans="1:12" s="93" customFormat="1" ht="21.75" x14ac:dyDescent="0.5">
      <c r="A49" s="60" t="s">
        <v>21</v>
      </c>
      <c r="B49" s="89" t="s">
        <v>34</v>
      </c>
      <c r="C49" s="89" t="s">
        <v>51</v>
      </c>
      <c r="D49" s="89" t="s">
        <v>14</v>
      </c>
      <c r="E49" s="60" t="s">
        <v>72</v>
      </c>
      <c r="F49" s="89" t="s">
        <v>77</v>
      </c>
      <c r="G49" s="104" t="s">
        <v>14</v>
      </c>
      <c r="H49" s="89" t="s">
        <v>9</v>
      </c>
      <c r="I49" s="66" t="s">
        <v>99</v>
      </c>
      <c r="J49" s="60" t="s">
        <v>9</v>
      </c>
      <c r="K49" s="60" t="s">
        <v>75</v>
      </c>
      <c r="L49" s="60" t="s">
        <v>45</v>
      </c>
    </row>
    <row r="50" spans="1:12" s="93" customFormat="1" ht="21.75" x14ac:dyDescent="0.5">
      <c r="A50" s="60" t="s">
        <v>22</v>
      </c>
      <c r="B50" s="89" t="s">
        <v>18</v>
      </c>
      <c r="C50" s="89" t="s">
        <v>52</v>
      </c>
      <c r="D50" s="60" t="s">
        <v>62</v>
      </c>
      <c r="E50" s="60" t="s">
        <v>73</v>
      </c>
      <c r="F50" s="60" t="s">
        <v>78</v>
      </c>
      <c r="G50" s="94" t="s">
        <v>50</v>
      </c>
      <c r="H50" s="89" t="s">
        <v>22</v>
      </c>
      <c r="I50" s="66" t="s">
        <v>100</v>
      </c>
      <c r="J50" s="60" t="s">
        <v>20</v>
      </c>
      <c r="K50" s="60" t="s">
        <v>30</v>
      </c>
      <c r="L50" s="60" t="s">
        <v>21</v>
      </c>
    </row>
    <row r="51" spans="1:12" s="93" customFormat="1" ht="21.75" x14ac:dyDescent="0.5">
      <c r="A51" s="60" t="s">
        <v>23</v>
      </c>
      <c r="B51" s="89" t="s">
        <v>20</v>
      </c>
      <c r="C51" s="89" t="s">
        <v>53</v>
      </c>
      <c r="D51" s="107" t="s">
        <v>63</v>
      </c>
      <c r="E51" s="60" t="s">
        <v>37</v>
      </c>
      <c r="F51" s="89" t="s">
        <v>12</v>
      </c>
      <c r="G51" s="104" t="s">
        <v>83</v>
      </c>
      <c r="H51" s="89" t="s">
        <v>30</v>
      </c>
      <c r="I51" s="66" t="s">
        <v>101</v>
      </c>
      <c r="J51" s="60" t="s">
        <v>68</v>
      </c>
      <c r="K51" s="89" t="s">
        <v>83</v>
      </c>
      <c r="L51" s="60" t="s">
        <v>18</v>
      </c>
    </row>
    <row r="52" spans="1:12" s="93" customFormat="1" ht="21.75" x14ac:dyDescent="0.5">
      <c r="A52" s="60" t="s">
        <v>24</v>
      </c>
      <c r="B52" s="89" t="s">
        <v>35</v>
      </c>
      <c r="C52" s="60" t="s">
        <v>20</v>
      </c>
      <c r="D52" s="60" t="s">
        <v>64</v>
      </c>
      <c r="E52" s="60" t="s">
        <v>30</v>
      </c>
      <c r="F52" s="60" t="s">
        <v>22</v>
      </c>
      <c r="G52" s="94" t="s">
        <v>22</v>
      </c>
      <c r="H52" s="89" t="s">
        <v>89</v>
      </c>
      <c r="I52" s="66" t="s">
        <v>20</v>
      </c>
      <c r="J52" s="60" t="s">
        <v>66</v>
      </c>
      <c r="K52" s="89" t="s">
        <v>25</v>
      </c>
      <c r="L52" s="60" t="s">
        <v>119</v>
      </c>
    </row>
    <row r="53" spans="1:12" s="93" customFormat="1" ht="21.75" x14ac:dyDescent="0.5">
      <c r="A53" s="108" t="s">
        <v>25</v>
      </c>
      <c r="B53" s="89" t="s">
        <v>36</v>
      </c>
      <c r="C53" s="109" t="s">
        <v>54</v>
      </c>
      <c r="D53" s="110" t="s">
        <v>65</v>
      </c>
      <c r="E53" s="60" t="s">
        <v>15</v>
      </c>
      <c r="F53" s="60" t="s">
        <v>79</v>
      </c>
      <c r="G53" s="94" t="s">
        <v>84</v>
      </c>
      <c r="H53" s="107" t="s">
        <v>90</v>
      </c>
      <c r="I53" s="66" t="s">
        <v>70</v>
      </c>
      <c r="J53" s="60" t="s">
        <v>110</v>
      </c>
      <c r="K53" s="60" t="s">
        <v>112</v>
      </c>
      <c r="L53" s="89" t="s">
        <v>120</v>
      </c>
    </row>
    <row r="54" spans="1:12" s="93" customFormat="1" ht="21.75" x14ac:dyDescent="0.5">
      <c r="A54" s="60" t="s">
        <v>26</v>
      </c>
      <c r="B54" s="89" t="s">
        <v>37</v>
      </c>
      <c r="C54" s="60" t="s">
        <v>21</v>
      </c>
      <c r="D54" s="60" t="s">
        <v>66</v>
      </c>
      <c r="E54" s="60" t="s">
        <v>20</v>
      </c>
      <c r="F54" s="89" t="s">
        <v>46</v>
      </c>
      <c r="G54" s="111" t="s">
        <v>25</v>
      </c>
      <c r="H54" s="110" t="s">
        <v>71</v>
      </c>
      <c r="I54" s="66" t="s">
        <v>102</v>
      </c>
      <c r="J54" s="60" t="s">
        <v>26</v>
      </c>
      <c r="K54" s="60" t="s">
        <v>113</v>
      </c>
      <c r="L54" s="60" t="s">
        <v>108</v>
      </c>
    </row>
    <row r="55" spans="1:12" s="93" customFormat="1" ht="21.75" x14ac:dyDescent="0.5">
      <c r="A55" s="110" t="s">
        <v>27</v>
      </c>
      <c r="B55" s="110" t="s">
        <v>38</v>
      </c>
      <c r="C55" s="110" t="s">
        <v>27</v>
      </c>
      <c r="E55" s="110" t="s">
        <v>27</v>
      </c>
      <c r="G55" s="112" t="s">
        <v>38</v>
      </c>
      <c r="H55" s="110" t="s">
        <v>27</v>
      </c>
      <c r="I55" s="110" t="s">
        <v>38</v>
      </c>
      <c r="J55" s="112" t="s">
        <v>27</v>
      </c>
      <c r="K55" s="112" t="s">
        <v>27</v>
      </c>
      <c r="L55" s="112" t="s">
        <v>27</v>
      </c>
    </row>
    <row r="56" spans="1:12" s="93" customFormat="1" x14ac:dyDescent="0.2"/>
    <row r="57" spans="1:12" s="113" customFormat="1" x14ac:dyDescent="0.2"/>
  </sheetData>
  <mergeCells count="4">
    <mergeCell ref="I5:I6"/>
    <mergeCell ref="K5:K6"/>
    <mergeCell ref="L5:L6"/>
    <mergeCell ref="C33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5" workbookViewId="0">
      <selection activeCell="D4" sqref="D4:D13"/>
    </sheetView>
  </sheetViews>
  <sheetFormatPr defaultRowHeight="14.25" x14ac:dyDescent="0.2"/>
  <cols>
    <col min="2" max="2" width="27.25" customWidth="1"/>
    <col min="3" max="3" width="16.5" customWidth="1"/>
    <col min="4" max="4" width="11.625" customWidth="1"/>
    <col min="5" max="5" width="15" customWidth="1"/>
    <col min="6" max="6" width="14.875" customWidth="1"/>
  </cols>
  <sheetData>
    <row r="1" spans="1:6" s="116" customFormat="1" ht="26.25" x14ac:dyDescent="0.55000000000000004">
      <c r="A1" s="167" t="s">
        <v>331</v>
      </c>
      <c r="B1" s="167"/>
      <c r="C1" s="167"/>
      <c r="D1" s="167"/>
      <c r="E1" s="167"/>
      <c r="F1" s="167"/>
    </row>
    <row r="2" spans="1:6" s="116" customFormat="1" ht="26.25" x14ac:dyDescent="0.55000000000000004">
      <c r="A2" s="167" t="s">
        <v>0</v>
      </c>
      <c r="B2" s="167"/>
      <c r="C2" s="167"/>
      <c r="D2" s="167"/>
      <c r="E2" s="167"/>
      <c r="F2" s="167"/>
    </row>
    <row r="3" spans="1:6" s="131" customFormat="1" ht="23.25" x14ac:dyDescent="0.5">
      <c r="A3" s="128" t="s">
        <v>124</v>
      </c>
      <c r="B3" s="129" t="s">
        <v>2</v>
      </c>
      <c r="C3" s="130" t="s">
        <v>125</v>
      </c>
      <c r="D3" s="130" t="s">
        <v>123</v>
      </c>
      <c r="E3" s="130" t="s">
        <v>320</v>
      </c>
      <c r="F3" s="130" t="s">
        <v>126</v>
      </c>
    </row>
    <row r="4" spans="1:6" ht="20.25" x14ac:dyDescent="0.4">
      <c r="A4" s="117" t="s">
        <v>127</v>
      </c>
      <c r="B4" s="118" t="s">
        <v>128</v>
      </c>
      <c r="C4" s="119">
        <v>141741192</v>
      </c>
      <c r="D4" s="119">
        <v>0</v>
      </c>
      <c r="E4" s="119">
        <v>408800</v>
      </c>
      <c r="F4" s="119">
        <v>4770</v>
      </c>
    </row>
    <row r="5" spans="1:6" ht="20.25" x14ac:dyDescent="0.4">
      <c r="A5" s="117" t="s">
        <v>129</v>
      </c>
      <c r="B5" s="120" t="s">
        <v>7</v>
      </c>
      <c r="C5" s="121">
        <v>130619928.36</v>
      </c>
      <c r="D5" s="121">
        <v>0</v>
      </c>
      <c r="E5" s="121">
        <v>0</v>
      </c>
      <c r="F5" s="121">
        <v>3718.5</v>
      </c>
    </row>
    <row r="6" spans="1:6" ht="20.25" x14ac:dyDescent="0.4">
      <c r="A6" s="117" t="s">
        <v>130</v>
      </c>
      <c r="B6" s="122" t="s">
        <v>57</v>
      </c>
      <c r="C6" s="119">
        <v>118603118.67</v>
      </c>
      <c r="D6" s="119">
        <v>0</v>
      </c>
      <c r="E6" s="119">
        <v>8302218.3099999996</v>
      </c>
      <c r="F6" s="119">
        <v>2700</v>
      </c>
    </row>
    <row r="7" spans="1:6" ht="20.25" x14ac:dyDescent="0.4">
      <c r="A7" s="117" t="s">
        <v>154</v>
      </c>
      <c r="B7" s="122" t="s">
        <v>11</v>
      </c>
      <c r="C7" s="132">
        <v>22196031.960000001</v>
      </c>
      <c r="D7" s="132">
        <v>0</v>
      </c>
      <c r="E7" s="132">
        <v>1553722.2300000002</v>
      </c>
      <c r="F7" s="132">
        <v>67572.320000000007</v>
      </c>
    </row>
    <row r="8" spans="1:6" ht="20.25" x14ac:dyDescent="0.4">
      <c r="A8" s="124" t="s">
        <v>134</v>
      </c>
      <c r="B8" s="127" t="s">
        <v>29</v>
      </c>
      <c r="C8" s="132">
        <v>18655283</v>
      </c>
      <c r="D8" s="132">
        <v>3731056.5999999996</v>
      </c>
      <c r="E8" s="132">
        <v>1567043.77</v>
      </c>
      <c r="F8" s="132">
        <v>938997</v>
      </c>
    </row>
    <row r="9" spans="1:6" ht="20.25" x14ac:dyDescent="0.4">
      <c r="A9" s="117" t="s">
        <v>131</v>
      </c>
      <c r="B9" s="118" t="s">
        <v>132</v>
      </c>
      <c r="C9" s="121">
        <v>9487797.6500000004</v>
      </c>
      <c r="D9" s="121">
        <v>1473.78</v>
      </c>
      <c r="E9" s="121">
        <v>25877.88</v>
      </c>
      <c r="F9" s="121">
        <v>545.64</v>
      </c>
    </row>
    <row r="10" spans="1:6" ht="20.25" x14ac:dyDescent="0.4">
      <c r="A10" s="117" t="s">
        <v>133</v>
      </c>
      <c r="B10" s="118" t="s">
        <v>50</v>
      </c>
      <c r="C10" s="121">
        <v>8040188.5200000005</v>
      </c>
      <c r="D10" s="121">
        <v>43688.59</v>
      </c>
      <c r="E10" s="121">
        <v>33640.21</v>
      </c>
      <c r="F10" s="121">
        <v>625.91999999999996</v>
      </c>
    </row>
    <row r="11" spans="1:6" ht="20.25" x14ac:dyDescent="0.4">
      <c r="A11" s="117" t="s">
        <v>135</v>
      </c>
      <c r="B11" s="118" t="s">
        <v>136</v>
      </c>
      <c r="C11" s="121">
        <v>2307062.17</v>
      </c>
      <c r="D11" s="121">
        <v>5870.6</v>
      </c>
      <c r="E11" s="121">
        <v>4520.3600000000006</v>
      </c>
      <c r="F11" s="121">
        <v>877.12999999999988</v>
      </c>
    </row>
    <row r="12" spans="1:6" ht="20.25" x14ac:dyDescent="0.4">
      <c r="A12" s="117" t="s">
        <v>137</v>
      </c>
      <c r="B12" s="123" t="s">
        <v>138</v>
      </c>
      <c r="C12" s="121">
        <v>2302149.23</v>
      </c>
      <c r="D12" s="121">
        <v>9428.49</v>
      </c>
      <c r="E12" s="121">
        <v>7259.9400000000005</v>
      </c>
      <c r="F12" s="121">
        <v>273.31</v>
      </c>
    </row>
    <row r="13" spans="1:6" ht="20.25" x14ac:dyDescent="0.4">
      <c r="A13" s="117" t="s">
        <v>139</v>
      </c>
      <c r="B13" s="118" t="s">
        <v>60</v>
      </c>
      <c r="C13" s="121">
        <v>2281241.34</v>
      </c>
      <c r="D13" s="121">
        <v>0</v>
      </c>
      <c r="E13" s="121">
        <v>0</v>
      </c>
      <c r="F13" s="121">
        <v>9</v>
      </c>
    </row>
    <row r="14" spans="1:6" ht="20.25" x14ac:dyDescent="0.4">
      <c r="A14" s="117" t="s">
        <v>140</v>
      </c>
      <c r="B14" s="122" t="s">
        <v>141</v>
      </c>
      <c r="C14" s="119">
        <v>2227425.17</v>
      </c>
      <c r="D14" s="119">
        <v>0</v>
      </c>
      <c r="E14" s="119">
        <v>0</v>
      </c>
      <c r="F14" s="119">
        <v>13.87</v>
      </c>
    </row>
    <row r="15" spans="1:6" ht="20.25" x14ac:dyDescent="0.4">
      <c r="A15" s="117" t="s">
        <v>142</v>
      </c>
      <c r="B15" s="118" t="s">
        <v>35</v>
      </c>
      <c r="C15" s="121">
        <v>2112132.86</v>
      </c>
      <c r="D15" s="121">
        <v>1634.96</v>
      </c>
      <c r="E15" s="121">
        <v>1310.77</v>
      </c>
      <c r="F15" s="121">
        <v>272.82</v>
      </c>
    </row>
    <row r="16" spans="1:6" ht="20.25" x14ac:dyDescent="0.4">
      <c r="A16" s="117" t="s">
        <v>143</v>
      </c>
      <c r="B16" s="118" t="s">
        <v>20</v>
      </c>
      <c r="C16" s="121">
        <v>1967825.91</v>
      </c>
      <c r="D16" s="121">
        <v>831.48</v>
      </c>
      <c r="E16" s="121">
        <v>640.24</v>
      </c>
      <c r="F16" s="121">
        <v>46.31</v>
      </c>
    </row>
    <row r="17" spans="1:6" ht="20.25" x14ac:dyDescent="0.4">
      <c r="A17" s="117" t="s">
        <v>144</v>
      </c>
      <c r="B17" s="118" t="s">
        <v>22</v>
      </c>
      <c r="C17" s="121">
        <v>1802780.8</v>
      </c>
      <c r="D17" s="121">
        <v>401.49</v>
      </c>
      <c r="E17" s="121">
        <v>309.14</v>
      </c>
      <c r="F17" s="121">
        <v>221.81</v>
      </c>
    </row>
    <row r="18" spans="1:6" ht="20.25" x14ac:dyDescent="0.4">
      <c r="A18" s="117" t="s">
        <v>145</v>
      </c>
      <c r="B18" s="118" t="s">
        <v>146</v>
      </c>
      <c r="C18" s="121">
        <v>1776034.6500000001</v>
      </c>
      <c r="D18" s="121">
        <v>18926.14</v>
      </c>
      <c r="E18" s="121">
        <v>14573.13</v>
      </c>
      <c r="F18" s="121">
        <v>108.31</v>
      </c>
    </row>
    <row r="19" spans="1:6" ht="20.25" x14ac:dyDescent="0.4">
      <c r="A19" s="117" t="s">
        <v>147</v>
      </c>
      <c r="B19" s="118" t="s">
        <v>21</v>
      </c>
      <c r="C19" s="121">
        <v>1484906.8299999996</v>
      </c>
      <c r="D19" s="121">
        <v>0</v>
      </c>
      <c r="E19" s="121">
        <v>152.37</v>
      </c>
      <c r="F19" s="121">
        <v>252.39000000000001</v>
      </c>
    </row>
    <row r="20" spans="1:6" ht="20.25" x14ac:dyDescent="0.4">
      <c r="A20" s="117" t="s">
        <v>148</v>
      </c>
      <c r="B20" s="123" t="s">
        <v>19</v>
      </c>
      <c r="C20" s="121">
        <v>1306840.9099999999</v>
      </c>
      <c r="D20" s="121">
        <v>35453.189999999995</v>
      </c>
      <c r="E20" s="121">
        <v>28383.67</v>
      </c>
      <c r="F20" s="121">
        <v>234.48000000000002</v>
      </c>
    </row>
    <row r="21" spans="1:6" ht="20.25" x14ac:dyDescent="0.4">
      <c r="A21" s="117" t="s">
        <v>149</v>
      </c>
      <c r="B21" s="122" t="s">
        <v>150</v>
      </c>
      <c r="C21" s="119">
        <v>1238066.6600000001</v>
      </c>
      <c r="D21" s="119">
        <v>0</v>
      </c>
      <c r="E21" s="119">
        <v>2473.46</v>
      </c>
      <c r="F21" s="119">
        <v>100.51</v>
      </c>
    </row>
    <row r="22" spans="1:6" ht="20.25" x14ac:dyDescent="0.4">
      <c r="A22" s="117" t="s">
        <v>151</v>
      </c>
      <c r="B22" s="118" t="s">
        <v>72</v>
      </c>
      <c r="C22" s="121">
        <v>1154421.7</v>
      </c>
      <c r="D22" s="121">
        <v>0</v>
      </c>
      <c r="E22" s="121">
        <v>0</v>
      </c>
      <c r="F22" s="121">
        <v>2</v>
      </c>
    </row>
    <row r="23" spans="1:6" ht="20.25" x14ac:dyDescent="0.4">
      <c r="A23" s="117" t="s">
        <v>152</v>
      </c>
      <c r="B23" s="118" t="s">
        <v>69</v>
      </c>
      <c r="C23" s="121">
        <v>1129024.02</v>
      </c>
      <c r="D23" s="121">
        <v>10640.44</v>
      </c>
      <c r="E23" s="121">
        <v>8193.1500000000015</v>
      </c>
      <c r="F23" s="121">
        <v>58.14</v>
      </c>
    </row>
    <row r="24" spans="1:6" ht="20.25" x14ac:dyDescent="0.4">
      <c r="A24" s="117" t="s">
        <v>153</v>
      </c>
      <c r="B24" s="118" t="s">
        <v>106</v>
      </c>
      <c r="C24" s="121">
        <v>1110426.5</v>
      </c>
      <c r="D24" s="121">
        <v>3801.74</v>
      </c>
      <c r="E24" s="121">
        <v>2927.34</v>
      </c>
      <c r="F24" s="121">
        <v>137.44</v>
      </c>
    </row>
    <row r="25" spans="1:6" ht="20.25" x14ac:dyDescent="0.4">
      <c r="A25" s="117" t="s">
        <v>154</v>
      </c>
      <c r="B25" s="123" t="s">
        <v>11</v>
      </c>
      <c r="C25" s="121">
        <v>1096638.31</v>
      </c>
      <c r="D25" s="121">
        <v>47642.01</v>
      </c>
      <c r="E25" s="121">
        <v>49284.36</v>
      </c>
      <c r="F25" s="121">
        <v>517.23</v>
      </c>
    </row>
    <row r="26" spans="1:6" ht="20.25" x14ac:dyDescent="0.4">
      <c r="A26" s="117" t="s">
        <v>155</v>
      </c>
      <c r="B26" s="118" t="s">
        <v>117</v>
      </c>
      <c r="C26" s="121">
        <v>1023839.1</v>
      </c>
      <c r="D26" s="121">
        <v>0</v>
      </c>
      <c r="E26" s="121">
        <v>0</v>
      </c>
      <c r="F26" s="121">
        <v>72.66</v>
      </c>
    </row>
    <row r="27" spans="1:6" ht="20.25" x14ac:dyDescent="0.4">
      <c r="A27" s="117" t="s">
        <v>156</v>
      </c>
      <c r="B27" s="118" t="s">
        <v>33</v>
      </c>
      <c r="C27" s="121">
        <v>990057.30999999994</v>
      </c>
      <c r="D27" s="121">
        <v>196104.02</v>
      </c>
      <c r="E27" s="121">
        <v>182069.26</v>
      </c>
      <c r="F27" s="121">
        <v>135607.19</v>
      </c>
    </row>
    <row r="28" spans="1:6" ht="20.25" x14ac:dyDescent="0.4">
      <c r="A28" s="117" t="s">
        <v>157</v>
      </c>
      <c r="B28" s="123" t="s">
        <v>158</v>
      </c>
      <c r="C28" s="121">
        <v>973534.19</v>
      </c>
      <c r="D28" s="121">
        <v>3926.0600000000004</v>
      </c>
      <c r="E28" s="121">
        <v>3023.06</v>
      </c>
      <c r="F28" s="121">
        <v>68.58</v>
      </c>
    </row>
    <row r="29" spans="1:6" ht="20.25" x14ac:dyDescent="0.4">
      <c r="A29" s="117" t="s">
        <v>159</v>
      </c>
      <c r="B29" s="120" t="s">
        <v>58</v>
      </c>
      <c r="C29" s="121">
        <v>913688</v>
      </c>
      <c r="D29" s="121">
        <v>161585.66</v>
      </c>
      <c r="E29" s="121">
        <v>0</v>
      </c>
      <c r="F29" s="121">
        <v>58</v>
      </c>
    </row>
    <row r="30" spans="1:6" ht="20.25" x14ac:dyDescent="0.4">
      <c r="A30" s="117" t="s">
        <v>160</v>
      </c>
      <c r="B30" s="118" t="s">
        <v>161</v>
      </c>
      <c r="C30" s="119">
        <v>856821.94</v>
      </c>
      <c r="D30" s="119">
        <v>24205.7</v>
      </c>
      <c r="E30" s="119">
        <v>18638.39</v>
      </c>
      <c r="F30" s="119">
        <v>63.92</v>
      </c>
    </row>
    <row r="31" spans="1:6" ht="20.25" x14ac:dyDescent="0.4">
      <c r="A31" s="117" t="s">
        <v>162</v>
      </c>
      <c r="B31" s="118" t="s">
        <v>97</v>
      </c>
      <c r="C31" s="121">
        <v>693155.91999999993</v>
      </c>
      <c r="D31" s="121">
        <v>254.6</v>
      </c>
      <c r="E31" s="121">
        <v>196.04</v>
      </c>
      <c r="F31" s="121">
        <v>79.03</v>
      </c>
    </row>
    <row r="32" spans="1:6" ht="20.25" x14ac:dyDescent="0.4">
      <c r="A32" s="117" t="s">
        <v>163</v>
      </c>
      <c r="B32" s="123" t="s">
        <v>164</v>
      </c>
      <c r="C32" s="121">
        <v>658286.01</v>
      </c>
      <c r="D32" s="121">
        <v>13612.46</v>
      </c>
      <c r="E32" s="121">
        <v>10481.6</v>
      </c>
      <c r="F32" s="121">
        <v>273.52999999999997</v>
      </c>
    </row>
    <row r="33" spans="1:6" ht="20.25" x14ac:dyDescent="0.4">
      <c r="A33" s="117" t="s">
        <v>165</v>
      </c>
      <c r="B33" s="123" t="s">
        <v>12</v>
      </c>
      <c r="C33" s="121">
        <v>536311.34</v>
      </c>
      <c r="D33" s="121">
        <v>7144.03</v>
      </c>
      <c r="E33" s="121">
        <v>3110.89</v>
      </c>
      <c r="F33" s="121">
        <v>121.31</v>
      </c>
    </row>
    <row r="34" spans="1:6" ht="20.25" x14ac:dyDescent="0.4">
      <c r="A34" s="117" t="s">
        <v>166</v>
      </c>
      <c r="B34" s="118" t="s">
        <v>167</v>
      </c>
      <c r="C34" s="121">
        <v>522230.37</v>
      </c>
      <c r="D34" s="121">
        <v>10105.43</v>
      </c>
      <c r="E34" s="121">
        <v>7781.1900000000005</v>
      </c>
      <c r="F34" s="121">
        <v>134.43</v>
      </c>
    </row>
    <row r="35" spans="1:6" ht="20.25" x14ac:dyDescent="0.4">
      <c r="A35" s="117" t="s">
        <v>168</v>
      </c>
      <c r="B35" s="118" t="s">
        <v>169</v>
      </c>
      <c r="C35" s="121">
        <v>496678.21</v>
      </c>
      <c r="D35" s="121">
        <v>33.630000000000003</v>
      </c>
      <c r="E35" s="121">
        <v>25.9</v>
      </c>
      <c r="F35" s="121">
        <v>1.55</v>
      </c>
    </row>
    <row r="36" spans="1:6" ht="20.25" x14ac:dyDescent="0.4">
      <c r="A36" s="117" t="s">
        <v>170</v>
      </c>
      <c r="B36" s="118" t="s">
        <v>9</v>
      </c>
      <c r="C36" s="121">
        <v>490199.36</v>
      </c>
      <c r="D36" s="121">
        <v>23513.3</v>
      </c>
      <c r="E36" s="121">
        <v>35959.909999999996</v>
      </c>
      <c r="F36" s="121">
        <v>605</v>
      </c>
    </row>
    <row r="37" spans="1:6" ht="20.25" x14ac:dyDescent="0.4">
      <c r="A37" s="124" t="s">
        <v>171</v>
      </c>
      <c r="B37" s="123" t="s">
        <v>13</v>
      </c>
      <c r="C37" s="121">
        <v>433374.76</v>
      </c>
      <c r="D37" s="121">
        <v>0</v>
      </c>
      <c r="E37" s="121">
        <v>30336.23</v>
      </c>
      <c r="F37" s="121">
        <v>30955.34</v>
      </c>
    </row>
    <row r="38" spans="1:6" ht="20.25" x14ac:dyDescent="0.4">
      <c r="A38" s="124" t="s">
        <v>172</v>
      </c>
      <c r="B38" s="125" t="s">
        <v>76</v>
      </c>
      <c r="C38" s="121">
        <v>417002.31</v>
      </c>
      <c r="D38" s="121">
        <v>0</v>
      </c>
      <c r="E38" s="121">
        <v>33064.660000000003</v>
      </c>
      <c r="F38" s="121">
        <v>1550</v>
      </c>
    </row>
    <row r="39" spans="1:6" ht="20.25" x14ac:dyDescent="0.4">
      <c r="A39" s="117" t="s">
        <v>173</v>
      </c>
      <c r="B39" s="122" t="s">
        <v>174</v>
      </c>
      <c r="C39" s="119">
        <v>412027.94</v>
      </c>
      <c r="D39" s="119">
        <v>664.55</v>
      </c>
      <c r="E39" s="119">
        <v>511.7</v>
      </c>
      <c r="F39" s="119">
        <v>95.46</v>
      </c>
    </row>
    <row r="40" spans="1:6" ht="20.25" x14ac:dyDescent="0.4">
      <c r="A40" s="124" t="s">
        <v>321</v>
      </c>
      <c r="B40" s="118" t="s">
        <v>10</v>
      </c>
      <c r="C40" s="132">
        <v>375000</v>
      </c>
      <c r="D40" s="132">
        <v>37500</v>
      </c>
      <c r="E40" s="132">
        <v>28875</v>
      </c>
      <c r="F40" s="132">
        <v>11600</v>
      </c>
    </row>
    <row r="41" spans="1:6" ht="20.25" x14ac:dyDescent="0.4">
      <c r="A41" s="117" t="s">
        <v>171</v>
      </c>
      <c r="B41" s="123" t="s">
        <v>13</v>
      </c>
      <c r="C41" s="132">
        <v>275000</v>
      </c>
      <c r="D41" s="132">
        <v>0</v>
      </c>
      <c r="E41" s="132">
        <v>12250</v>
      </c>
      <c r="F41" s="132">
        <v>55000</v>
      </c>
    </row>
    <row r="42" spans="1:6" ht="20.25" x14ac:dyDescent="0.4">
      <c r="A42" s="117" t="s">
        <v>175</v>
      </c>
      <c r="B42" s="118" t="s">
        <v>176</v>
      </c>
      <c r="C42" s="121">
        <v>270767.62</v>
      </c>
      <c r="D42" s="121">
        <v>0</v>
      </c>
      <c r="E42" s="121">
        <v>18953.73</v>
      </c>
      <c r="F42" s="121">
        <v>21.84</v>
      </c>
    </row>
    <row r="43" spans="1:6" ht="20.25" x14ac:dyDescent="0.4">
      <c r="A43" s="117" t="s">
        <v>177</v>
      </c>
      <c r="B43" s="118" t="s">
        <v>15</v>
      </c>
      <c r="C43" s="121">
        <v>237798.34999999998</v>
      </c>
      <c r="D43" s="121">
        <v>14771.72</v>
      </c>
      <c r="E43" s="121">
        <v>11375.04</v>
      </c>
      <c r="F43" s="121">
        <v>123.86</v>
      </c>
    </row>
    <row r="44" spans="1:6" ht="20.25" x14ac:dyDescent="0.4">
      <c r="A44" s="117" t="s">
        <v>178</v>
      </c>
      <c r="B44" s="123" t="s">
        <v>14</v>
      </c>
      <c r="C44" s="121">
        <v>231110.29</v>
      </c>
      <c r="D44" s="121">
        <v>378.93</v>
      </c>
      <c r="E44" s="121">
        <v>291.77999999999997</v>
      </c>
      <c r="F44" s="121">
        <v>76.490000000000009</v>
      </c>
    </row>
    <row r="45" spans="1:6" ht="20.25" x14ac:dyDescent="0.4">
      <c r="A45" s="117" t="s">
        <v>179</v>
      </c>
      <c r="B45" s="118" t="s">
        <v>88</v>
      </c>
      <c r="C45" s="121">
        <v>212205.74</v>
      </c>
      <c r="D45" s="121">
        <v>0</v>
      </c>
      <c r="E45" s="121">
        <v>0</v>
      </c>
      <c r="F45" s="121">
        <v>4.6899999999999995</v>
      </c>
    </row>
    <row r="46" spans="1:6" ht="20.25" x14ac:dyDescent="0.4">
      <c r="A46" s="117" t="s">
        <v>180</v>
      </c>
      <c r="B46" s="122" t="s">
        <v>181</v>
      </c>
      <c r="C46" s="121">
        <v>204531.65</v>
      </c>
      <c r="D46" s="121">
        <v>0</v>
      </c>
      <c r="E46" s="121">
        <v>14317.22</v>
      </c>
      <c r="F46" s="121">
        <v>130</v>
      </c>
    </row>
    <row r="47" spans="1:6" ht="20.25" x14ac:dyDescent="0.4">
      <c r="A47" s="117" t="s">
        <v>182</v>
      </c>
      <c r="B47" s="118" t="s">
        <v>183</v>
      </c>
      <c r="C47" s="121">
        <v>199718.07</v>
      </c>
      <c r="D47" s="121">
        <v>0</v>
      </c>
      <c r="E47" s="121">
        <v>0</v>
      </c>
      <c r="F47" s="121">
        <v>11.18</v>
      </c>
    </row>
    <row r="48" spans="1:6" ht="20.25" x14ac:dyDescent="0.4">
      <c r="A48" s="117" t="s">
        <v>184</v>
      </c>
      <c r="B48" s="122" t="s">
        <v>185</v>
      </c>
      <c r="C48" s="121">
        <v>193539.89</v>
      </c>
      <c r="D48" s="121">
        <v>0</v>
      </c>
      <c r="E48" s="121">
        <v>0</v>
      </c>
      <c r="F48" s="121">
        <v>86</v>
      </c>
    </row>
    <row r="49" spans="1:6" ht="20.25" x14ac:dyDescent="0.4">
      <c r="A49" s="117" t="s">
        <v>186</v>
      </c>
      <c r="B49" s="118" t="s">
        <v>187</v>
      </c>
      <c r="C49" s="121">
        <v>182468.97</v>
      </c>
      <c r="D49" s="121">
        <v>260.69</v>
      </c>
      <c r="E49" s="121">
        <v>109.49</v>
      </c>
      <c r="F49" s="121">
        <v>15</v>
      </c>
    </row>
    <row r="50" spans="1:6" ht="20.25" x14ac:dyDescent="0.4">
      <c r="A50" s="124" t="s">
        <v>322</v>
      </c>
      <c r="B50" s="118" t="s">
        <v>323</v>
      </c>
      <c r="C50" s="132">
        <v>180000</v>
      </c>
      <c r="D50" s="132">
        <v>0</v>
      </c>
      <c r="E50" s="132">
        <v>12600</v>
      </c>
      <c r="F50" s="132">
        <v>360</v>
      </c>
    </row>
    <row r="51" spans="1:6" ht="20.25" x14ac:dyDescent="0.4">
      <c r="A51" s="117" t="s">
        <v>188</v>
      </c>
      <c r="B51" s="118" t="s">
        <v>189</v>
      </c>
      <c r="C51" s="121">
        <v>178906.08</v>
      </c>
      <c r="D51" s="121">
        <v>0</v>
      </c>
      <c r="E51" s="121">
        <v>12523.43</v>
      </c>
      <c r="F51" s="121">
        <v>14908.84</v>
      </c>
    </row>
    <row r="52" spans="1:6" ht="20.25" x14ac:dyDescent="0.4">
      <c r="A52" s="117" t="s">
        <v>190</v>
      </c>
      <c r="B52" s="122" t="s">
        <v>191</v>
      </c>
      <c r="C52" s="121">
        <v>176956.78</v>
      </c>
      <c r="D52" s="121">
        <v>17695.68</v>
      </c>
      <c r="E52" s="121">
        <v>13625.67</v>
      </c>
      <c r="F52" s="121">
        <v>45.91</v>
      </c>
    </row>
    <row r="53" spans="1:6" ht="20.25" x14ac:dyDescent="0.4">
      <c r="A53" s="117" t="s">
        <v>192</v>
      </c>
      <c r="B53" s="118" t="s">
        <v>24</v>
      </c>
      <c r="C53" s="121">
        <v>170584.85</v>
      </c>
      <c r="D53" s="121">
        <v>0</v>
      </c>
      <c r="E53" s="121">
        <v>0</v>
      </c>
      <c r="F53" s="121">
        <v>1</v>
      </c>
    </row>
    <row r="54" spans="1:6" ht="20.25" x14ac:dyDescent="0.4">
      <c r="A54" s="117" t="s">
        <v>193</v>
      </c>
      <c r="B54" s="118" t="s">
        <v>194</v>
      </c>
      <c r="C54" s="121">
        <v>168130.09</v>
      </c>
      <c r="D54" s="121">
        <v>8406.5</v>
      </c>
      <c r="E54" s="121">
        <v>12357.56</v>
      </c>
      <c r="F54" s="121">
        <v>16</v>
      </c>
    </row>
    <row r="55" spans="1:6" ht="20.25" x14ac:dyDescent="0.4">
      <c r="A55" s="117" t="s">
        <v>195</v>
      </c>
      <c r="B55" s="118" t="s">
        <v>66</v>
      </c>
      <c r="C55" s="121">
        <v>165432.42000000001</v>
      </c>
      <c r="D55" s="121">
        <v>694.04</v>
      </c>
      <c r="E55" s="121">
        <v>534.41</v>
      </c>
      <c r="F55" s="121">
        <v>62.08</v>
      </c>
    </row>
    <row r="56" spans="1:6" ht="20.25" x14ac:dyDescent="0.4">
      <c r="A56" s="117" t="s">
        <v>196</v>
      </c>
      <c r="B56" s="118" t="s">
        <v>46</v>
      </c>
      <c r="C56" s="121">
        <v>164405.48000000001</v>
      </c>
      <c r="D56" s="121">
        <v>0</v>
      </c>
      <c r="E56" s="121">
        <v>0</v>
      </c>
      <c r="F56" s="121">
        <v>56.089999999999996</v>
      </c>
    </row>
    <row r="57" spans="1:6" ht="20.25" x14ac:dyDescent="0.4">
      <c r="A57" s="117" t="s">
        <v>197</v>
      </c>
      <c r="B57" s="122" t="s">
        <v>198</v>
      </c>
      <c r="C57" s="121">
        <v>164173.16999999998</v>
      </c>
      <c r="D57" s="121">
        <v>14868.440000000002</v>
      </c>
      <c r="E57" s="121">
        <v>11448.72</v>
      </c>
      <c r="F57" s="121">
        <v>38.57</v>
      </c>
    </row>
    <row r="58" spans="1:6" ht="20.25" x14ac:dyDescent="0.4">
      <c r="A58" s="117" t="s">
        <v>199</v>
      </c>
      <c r="B58" s="118" t="s">
        <v>64</v>
      </c>
      <c r="C58" s="119">
        <v>155473.63</v>
      </c>
      <c r="D58" s="119">
        <v>1703.98</v>
      </c>
      <c r="E58" s="119">
        <v>1312.06</v>
      </c>
      <c r="F58" s="119">
        <v>54.97</v>
      </c>
    </row>
    <row r="59" spans="1:6" ht="20.25" x14ac:dyDescent="0.4">
      <c r="A59" s="117" t="s">
        <v>200</v>
      </c>
      <c r="B59" s="123" t="s">
        <v>201</v>
      </c>
      <c r="C59" s="121">
        <v>140520.85999999999</v>
      </c>
      <c r="D59" s="121">
        <v>0</v>
      </c>
      <c r="E59" s="121">
        <v>0</v>
      </c>
      <c r="F59" s="121">
        <v>24.51</v>
      </c>
    </row>
    <row r="60" spans="1:6" ht="20.25" x14ac:dyDescent="0.4">
      <c r="A60" s="117" t="s">
        <v>202</v>
      </c>
      <c r="B60" s="118" t="s">
        <v>203</v>
      </c>
      <c r="C60" s="121">
        <v>137686.93</v>
      </c>
      <c r="D60" s="121">
        <v>13768.689999999999</v>
      </c>
      <c r="E60" s="121">
        <v>10601.89</v>
      </c>
      <c r="F60" s="121">
        <v>50.019999999999996</v>
      </c>
    </row>
    <row r="61" spans="1:6" ht="20.25" x14ac:dyDescent="0.4">
      <c r="A61" s="117" t="s">
        <v>204</v>
      </c>
      <c r="B61" s="118" t="s">
        <v>70</v>
      </c>
      <c r="C61" s="119">
        <v>133531.32</v>
      </c>
      <c r="D61" s="119">
        <v>0</v>
      </c>
      <c r="E61" s="119">
        <v>0</v>
      </c>
      <c r="F61" s="119">
        <v>10.280000000000001</v>
      </c>
    </row>
    <row r="62" spans="1:6" ht="20.25" x14ac:dyDescent="0.4">
      <c r="A62" s="117" t="s">
        <v>205</v>
      </c>
      <c r="B62" s="118" t="s">
        <v>59</v>
      </c>
      <c r="C62" s="121">
        <v>120482.19</v>
      </c>
      <c r="D62" s="121">
        <v>0</v>
      </c>
      <c r="E62" s="121">
        <v>0</v>
      </c>
      <c r="F62" s="121">
        <v>22.66</v>
      </c>
    </row>
    <row r="63" spans="1:6" ht="20.25" x14ac:dyDescent="0.4">
      <c r="A63" s="117" t="s">
        <v>206</v>
      </c>
      <c r="B63" s="118" t="s">
        <v>78</v>
      </c>
      <c r="C63" s="121">
        <v>116299.64</v>
      </c>
      <c r="D63" s="121">
        <v>5161.29</v>
      </c>
      <c r="E63" s="121">
        <v>3974.19</v>
      </c>
      <c r="F63" s="121">
        <v>22.9</v>
      </c>
    </row>
    <row r="64" spans="1:6" ht="20.25" x14ac:dyDescent="0.4">
      <c r="A64" s="117" t="s">
        <v>207</v>
      </c>
      <c r="B64" s="118" t="s">
        <v>108</v>
      </c>
      <c r="C64" s="121">
        <v>97679.43</v>
      </c>
      <c r="D64" s="121">
        <v>0</v>
      </c>
      <c r="E64" s="121">
        <v>0</v>
      </c>
      <c r="F64" s="121">
        <v>202.25</v>
      </c>
    </row>
    <row r="65" spans="1:6" ht="20.25" x14ac:dyDescent="0.4">
      <c r="A65" s="117" t="s">
        <v>208</v>
      </c>
      <c r="B65" s="118" t="s">
        <v>45</v>
      </c>
      <c r="C65" s="121">
        <v>94963.909999999989</v>
      </c>
      <c r="D65" s="121">
        <v>0</v>
      </c>
      <c r="E65" s="121">
        <v>0</v>
      </c>
      <c r="F65" s="121">
        <v>53.71</v>
      </c>
    </row>
    <row r="66" spans="1:6" ht="20.25" x14ac:dyDescent="0.4">
      <c r="A66" s="117" t="s">
        <v>209</v>
      </c>
      <c r="B66" s="118" t="s">
        <v>118</v>
      </c>
      <c r="C66" s="121">
        <v>86275.81</v>
      </c>
      <c r="D66" s="121">
        <v>0</v>
      </c>
      <c r="E66" s="121">
        <v>0</v>
      </c>
      <c r="F66" s="121">
        <v>1.36</v>
      </c>
    </row>
    <row r="67" spans="1:6" ht="20.25" x14ac:dyDescent="0.4">
      <c r="A67" s="117" t="s">
        <v>210</v>
      </c>
      <c r="B67" s="118" t="s">
        <v>99</v>
      </c>
      <c r="C67" s="119">
        <v>82399.31</v>
      </c>
      <c r="D67" s="119">
        <v>7464.0499999999993</v>
      </c>
      <c r="E67" s="119">
        <v>5747.32</v>
      </c>
      <c r="F67" s="119">
        <v>6.18</v>
      </c>
    </row>
    <row r="68" spans="1:6" ht="20.25" x14ac:dyDescent="0.4">
      <c r="A68" s="124" t="s">
        <v>211</v>
      </c>
      <c r="B68" s="118" t="s">
        <v>212</v>
      </c>
      <c r="C68" s="121">
        <v>79675.08</v>
      </c>
      <c r="D68" s="121">
        <v>23902.52</v>
      </c>
      <c r="E68" s="121">
        <v>7250.44</v>
      </c>
      <c r="F68" s="121">
        <v>10.58</v>
      </c>
    </row>
    <row r="69" spans="1:6" ht="20.25" x14ac:dyDescent="0.4">
      <c r="A69" s="117" t="s">
        <v>213</v>
      </c>
      <c r="B69" s="118" t="s">
        <v>107</v>
      </c>
      <c r="C69" s="119">
        <v>77908.72</v>
      </c>
      <c r="D69" s="119">
        <v>0</v>
      </c>
      <c r="E69" s="119">
        <v>0</v>
      </c>
      <c r="F69" s="119">
        <v>14.34</v>
      </c>
    </row>
    <row r="70" spans="1:6" ht="20.25" x14ac:dyDescent="0.4">
      <c r="A70" s="117" t="s">
        <v>214</v>
      </c>
      <c r="B70" s="118" t="s">
        <v>215</v>
      </c>
      <c r="C70" s="121">
        <v>69364.62</v>
      </c>
      <c r="D70" s="121">
        <v>0</v>
      </c>
      <c r="E70" s="121">
        <v>0</v>
      </c>
      <c r="F70" s="121">
        <v>1</v>
      </c>
    </row>
    <row r="71" spans="1:6" ht="20.25" x14ac:dyDescent="0.4">
      <c r="A71" s="117" t="s">
        <v>216</v>
      </c>
      <c r="B71" s="118" t="s">
        <v>217</v>
      </c>
      <c r="C71" s="119">
        <v>62156.75</v>
      </c>
      <c r="D71" s="119">
        <v>0</v>
      </c>
      <c r="E71" s="119">
        <v>4350.97</v>
      </c>
      <c r="F71" s="119">
        <v>12</v>
      </c>
    </row>
    <row r="72" spans="1:6" ht="20.25" x14ac:dyDescent="0.4">
      <c r="A72" s="117" t="s">
        <v>218</v>
      </c>
      <c r="B72" s="123" t="s">
        <v>219</v>
      </c>
      <c r="C72" s="121">
        <v>51013.03</v>
      </c>
      <c r="D72" s="121">
        <v>0</v>
      </c>
      <c r="E72" s="121">
        <v>0</v>
      </c>
      <c r="F72" s="121">
        <v>38.21</v>
      </c>
    </row>
    <row r="73" spans="1:6" ht="20.25" x14ac:dyDescent="0.4">
      <c r="A73" s="117" t="s">
        <v>220</v>
      </c>
      <c r="B73" s="118" t="s">
        <v>109</v>
      </c>
      <c r="C73" s="121">
        <v>50360.01</v>
      </c>
      <c r="D73" s="121">
        <v>0</v>
      </c>
      <c r="E73" s="121">
        <v>0</v>
      </c>
      <c r="F73" s="121">
        <v>13.36</v>
      </c>
    </row>
    <row r="74" spans="1:6" ht="20.25" x14ac:dyDescent="0.4">
      <c r="A74" s="117" t="s">
        <v>221</v>
      </c>
      <c r="B74" s="118" t="s">
        <v>18</v>
      </c>
      <c r="C74" s="121">
        <v>50149.5</v>
      </c>
      <c r="D74" s="121">
        <v>5014.95</v>
      </c>
      <c r="E74" s="121">
        <v>3861.51</v>
      </c>
      <c r="F74" s="121">
        <v>55</v>
      </c>
    </row>
    <row r="75" spans="1:6" ht="20.25" x14ac:dyDescent="0.4">
      <c r="A75" s="117" t="s">
        <v>309</v>
      </c>
      <c r="B75" s="120" t="s">
        <v>90</v>
      </c>
      <c r="C75" s="132">
        <v>50000</v>
      </c>
      <c r="D75" s="132">
        <v>2500</v>
      </c>
      <c r="E75" s="132">
        <v>3675</v>
      </c>
      <c r="F75" s="132">
        <v>166.5</v>
      </c>
    </row>
    <row r="76" spans="1:6" ht="20.25" x14ac:dyDescent="0.4">
      <c r="A76" s="117" t="s">
        <v>222</v>
      </c>
      <c r="B76" s="118" t="s">
        <v>54</v>
      </c>
      <c r="C76" s="121">
        <v>48499.47</v>
      </c>
      <c r="D76" s="121">
        <v>0</v>
      </c>
      <c r="E76" s="121">
        <v>844.88</v>
      </c>
      <c r="F76" s="121">
        <v>2.9499999999999997</v>
      </c>
    </row>
    <row r="77" spans="1:6" ht="20.25" x14ac:dyDescent="0.4">
      <c r="A77" s="117" t="s">
        <v>223</v>
      </c>
      <c r="B77" s="126" t="s">
        <v>224</v>
      </c>
      <c r="C77" s="121">
        <v>44462.74</v>
      </c>
      <c r="D77" s="121">
        <v>0</v>
      </c>
      <c r="E77" s="121">
        <v>0</v>
      </c>
      <c r="F77" s="121">
        <v>34.25</v>
      </c>
    </row>
    <row r="78" spans="1:6" ht="20.25" x14ac:dyDescent="0.4">
      <c r="A78" s="117" t="s">
        <v>225</v>
      </c>
      <c r="B78" s="118" t="s">
        <v>119</v>
      </c>
      <c r="C78" s="119">
        <v>44000</v>
      </c>
      <c r="D78" s="119">
        <v>2200</v>
      </c>
      <c r="E78" s="119">
        <v>3234</v>
      </c>
      <c r="F78" s="119">
        <v>1.8</v>
      </c>
    </row>
    <row r="79" spans="1:6" ht="20.25" x14ac:dyDescent="0.4">
      <c r="A79" s="124" t="s">
        <v>226</v>
      </c>
      <c r="B79" s="118" t="s">
        <v>227</v>
      </c>
      <c r="C79" s="121">
        <v>43435.44</v>
      </c>
      <c r="D79" s="121">
        <v>2790.68</v>
      </c>
      <c r="E79" s="121">
        <v>2148.77</v>
      </c>
      <c r="F79" s="121">
        <v>30.17</v>
      </c>
    </row>
    <row r="80" spans="1:6" ht="20.25" x14ac:dyDescent="0.4">
      <c r="A80" s="117" t="s">
        <v>228</v>
      </c>
      <c r="B80" s="118" t="s">
        <v>229</v>
      </c>
      <c r="C80" s="121">
        <v>43388.86</v>
      </c>
      <c r="D80" s="121">
        <v>3581</v>
      </c>
      <c r="E80" s="121">
        <v>3287.89</v>
      </c>
      <c r="F80" s="121">
        <v>13</v>
      </c>
    </row>
    <row r="81" spans="1:6" ht="20.25" x14ac:dyDescent="0.4">
      <c r="A81" s="117" t="s">
        <v>230</v>
      </c>
      <c r="B81" s="122" t="s">
        <v>231</v>
      </c>
      <c r="C81" s="119">
        <v>40000</v>
      </c>
      <c r="D81" s="119">
        <v>4000</v>
      </c>
      <c r="E81" s="119">
        <v>3080</v>
      </c>
      <c r="F81" s="119">
        <v>20</v>
      </c>
    </row>
    <row r="82" spans="1:6" ht="20.25" x14ac:dyDescent="0.4">
      <c r="A82" s="117" t="s">
        <v>232</v>
      </c>
      <c r="B82" s="118" t="s">
        <v>233</v>
      </c>
      <c r="C82" s="121">
        <v>34919.08</v>
      </c>
      <c r="D82" s="121">
        <v>0</v>
      </c>
      <c r="E82" s="121">
        <v>0</v>
      </c>
      <c r="F82" s="121">
        <v>60</v>
      </c>
    </row>
    <row r="83" spans="1:6" ht="20.25" x14ac:dyDescent="0.4">
      <c r="A83" s="117" t="s">
        <v>234</v>
      </c>
      <c r="B83" s="123" t="s">
        <v>83</v>
      </c>
      <c r="C83" s="121">
        <v>34575</v>
      </c>
      <c r="D83" s="121">
        <v>6915</v>
      </c>
      <c r="E83" s="121">
        <v>2904.3</v>
      </c>
      <c r="F83" s="121">
        <v>8</v>
      </c>
    </row>
    <row r="84" spans="1:6" ht="20.25" x14ac:dyDescent="0.4">
      <c r="A84" s="117" t="s">
        <v>235</v>
      </c>
      <c r="B84" s="118" t="s">
        <v>75</v>
      </c>
      <c r="C84" s="121">
        <v>31723.87</v>
      </c>
      <c r="D84" s="121">
        <v>3172.39</v>
      </c>
      <c r="E84" s="121">
        <v>2442.7399999999998</v>
      </c>
      <c r="F84" s="121">
        <v>5.55</v>
      </c>
    </row>
    <row r="85" spans="1:6" ht="20.25" x14ac:dyDescent="0.4">
      <c r="A85" s="117" t="s">
        <v>236</v>
      </c>
      <c r="B85" s="118" t="s">
        <v>30</v>
      </c>
      <c r="C85" s="121">
        <v>31125.68</v>
      </c>
      <c r="D85" s="121">
        <v>200</v>
      </c>
      <c r="E85" s="121">
        <v>154</v>
      </c>
      <c r="F85" s="121">
        <v>99</v>
      </c>
    </row>
    <row r="86" spans="1:6" ht="20.25" x14ac:dyDescent="0.4">
      <c r="A86" s="117" t="s">
        <v>237</v>
      </c>
      <c r="B86" s="120" t="s">
        <v>8</v>
      </c>
      <c r="C86" s="121">
        <v>30201.9</v>
      </c>
      <c r="D86" s="121">
        <v>0</v>
      </c>
      <c r="E86" s="121">
        <v>2219.84</v>
      </c>
      <c r="F86" s="121">
        <v>20</v>
      </c>
    </row>
    <row r="87" spans="1:6" ht="20.25" x14ac:dyDescent="0.4">
      <c r="A87" s="124" t="s">
        <v>238</v>
      </c>
      <c r="B87" s="118" t="s">
        <v>239</v>
      </c>
      <c r="C87" s="119">
        <v>25785.83</v>
      </c>
      <c r="D87" s="119">
        <v>0</v>
      </c>
      <c r="E87" s="119">
        <v>0</v>
      </c>
      <c r="F87" s="119">
        <v>3.18</v>
      </c>
    </row>
    <row r="88" spans="1:6" ht="20.25" x14ac:dyDescent="0.4">
      <c r="A88" s="117" t="s">
        <v>240</v>
      </c>
      <c r="B88" s="118" t="s">
        <v>26</v>
      </c>
      <c r="C88" s="119">
        <v>24899.19</v>
      </c>
      <c r="D88" s="119">
        <v>2489.92</v>
      </c>
      <c r="E88" s="119">
        <v>1917.24</v>
      </c>
      <c r="F88" s="119">
        <v>17.91</v>
      </c>
    </row>
    <row r="89" spans="1:6" ht="20.25" x14ac:dyDescent="0.4">
      <c r="A89" s="117" t="s">
        <v>241</v>
      </c>
      <c r="B89" s="118" t="s">
        <v>242</v>
      </c>
      <c r="C89" s="121">
        <v>24835.26</v>
      </c>
      <c r="D89" s="121">
        <v>2483.5300000000002</v>
      </c>
      <c r="E89" s="121">
        <v>1912.32</v>
      </c>
      <c r="F89" s="121">
        <v>181</v>
      </c>
    </row>
    <row r="90" spans="1:6" ht="20.25" x14ac:dyDescent="0.4">
      <c r="A90" s="117" t="s">
        <v>243</v>
      </c>
      <c r="B90" s="122" t="s">
        <v>244</v>
      </c>
      <c r="C90" s="121">
        <v>24556.74</v>
      </c>
      <c r="D90" s="121">
        <v>0</v>
      </c>
      <c r="E90" s="121">
        <v>499</v>
      </c>
      <c r="F90" s="121">
        <v>39</v>
      </c>
    </row>
    <row r="91" spans="1:6" ht="20.25" x14ac:dyDescent="0.4">
      <c r="A91" s="117" t="s">
        <v>245</v>
      </c>
      <c r="B91" s="122" t="s">
        <v>246</v>
      </c>
      <c r="C91" s="121">
        <v>24215.780000000002</v>
      </c>
      <c r="D91" s="121">
        <v>3928.2299999999996</v>
      </c>
      <c r="E91" s="121">
        <v>1970.08</v>
      </c>
      <c r="F91" s="121">
        <v>6.76</v>
      </c>
    </row>
    <row r="92" spans="1:6" ht="20.25" x14ac:dyDescent="0.4">
      <c r="A92" s="117" t="s">
        <v>247</v>
      </c>
      <c r="B92" s="123" t="s">
        <v>248</v>
      </c>
      <c r="C92" s="121">
        <v>22727.57</v>
      </c>
      <c r="D92" s="121">
        <v>5382.39</v>
      </c>
      <c r="E92" s="121">
        <v>1632.67</v>
      </c>
      <c r="F92" s="121">
        <v>6.02</v>
      </c>
    </row>
    <row r="93" spans="1:6" ht="20.25" x14ac:dyDescent="0.4">
      <c r="A93" s="117" t="s">
        <v>249</v>
      </c>
      <c r="B93" s="118" t="s">
        <v>62</v>
      </c>
      <c r="C93" s="119">
        <v>22629.19</v>
      </c>
      <c r="D93" s="119">
        <v>0</v>
      </c>
      <c r="E93" s="119">
        <v>1584.04</v>
      </c>
      <c r="F93" s="119">
        <v>3.29</v>
      </c>
    </row>
    <row r="94" spans="1:6" ht="20.25" x14ac:dyDescent="0.4">
      <c r="A94" s="117" t="s">
        <v>250</v>
      </c>
      <c r="B94" s="118" t="s">
        <v>68</v>
      </c>
      <c r="C94" s="119">
        <v>22420.18</v>
      </c>
      <c r="D94" s="119">
        <v>0</v>
      </c>
      <c r="E94" s="119">
        <v>0</v>
      </c>
      <c r="F94" s="119">
        <v>5.95</v>
      </c>
    </row>
    <row r="95" spans="1:6" ht="20.25" x14ac:dyDescent="0.4">
      <c r="A95" s="117" t="s">
        <v>251</v>
      </c>
      <c r="B95" s="123" t="s">
        <v>120</v>
      </c>
      <c r="C95" s="121">
        <v>21895.1</v>
      </c>
      <c r="D95" s="121">
        <v>84.97</v>
      </c>
      <c r="E95" s="121">
        <v>35.69</v>
      </c>
      <c r="F95" s="121">
        <v>7.17</v>
      </c>
    </row>
    <row r="96" spans="1:6" ht="20.25" x14ac:dyDescent="0.4">
      <c r="A96" s="117" t="s">
        <v>252</v>
      </c>
      <c r="B96" s="118" t="s">
        <v>110</v>
      </c>
      <c r="C96" s="121">
        <v>21800.34</v>
      </c>
      <c r="D96" s="121">
        <v>160.06</v>
      </c>
      <c r="E96" s="121">
        <v>235.29</v>
      </c>
      <c r="F96" s="121">
        <v>79</v>
      </c>
    </row>
    <row r="97" spans="1:6" ht="20.25" x14ac:dyDescent="0.4">
      <c r="A97" s="117" t="s">
        <v>253</v>
      </c>
      <c r="B97" s="122" t="s">
        <v>254</v>
      </c>
      <c r="C97" s="121">
        <v>21753.29</v>
      </c>
      <c r="D97" s="121">
        <v>0</v>
      </c>
      <c r="E97" s="121">
        <v>0</v>
      </c>
      <c r="F97" s="121">
        <v>4.4000000000000004</v>
      </c>
    </row>
    <row r="98" spans="1:6" ht="20.25" x14ac:dyDescent="0.4">
      <c r="A98" s="117" t="s">
        <v>255</v>
      </c>
      <c r="B98" s="122" t="s">
        <v>256</v>
      </c>
      <c r="C98" s="121">
        <v>20355.71</v>
      </c>
      <c r="D98" s="121">
        <v>2035.57</v>
      </c>
      <c r="E98" s="121">
        <v>1567.39</v>
      </c>
      <c r="F98" s="121">
        <v>50</v>
      </c>
    </row>
    <row r="99" spans="1:6" ht="20.25" x14ac:dyDescent="0.4">
      <c r="A99" s="117" t="s">
        <v>257</v>
      </c>
      <c r="B99" s="118" t="s">
        <v>112</v>
      </c>
      <c r="C99" s="121">
        <v>19308.849999999999</v>
      </c>
      <c r="D99" s="121">
        <v>965.44</v>
      </c>
      <c r="E99" s="121">
        <v>1419.21</v>
      </c>
      <c r="F99" s="121">
        <v>9.6</v>
      </c>
    </row>
    <row r="100" spans="1:6" ht="20.25" x14ac:dyDescent="0.4">
      <c r="A100" s="117" t="s">
        <v>258</v>
      </c>
      <c r="B100" s="122" t="s">
        <v>259</v>
      </c>
      <c r="C100" s="121">
        <v>18558.13</v>
      </c>
      <c r="D100" s="121">
        <v>0</v>
      </c>
      <c r="E100" s="121">
        <v>0</v>
      </c>
      <c r="F100" s="121">
        <v>0.5</v>
      </c>
    </row>
    <row r="101" spans="1:6" ht="20.25" x14ac:dyDescent="0.4">
      <c r="A101" s="117" t="s">
        <v>260</v>
      </c>
      <c r="B101" s="118" t="s">
        <v>49</v>
      </c>
      <c r="C101" s="121">
        <v>16794.030000000002</v>
      </c>
      <c r="D101" s="121">
        <v>1679.42</v>
      </c>
      <c r="E101" s="121">
        <v>1292.8499999999999</v>
      </c>
      <c r="F101" s="121">
        <v>5.7899999999999991</v>
      </c>
    </row>
    <row r="102" spans="1:6" ht="20.25" x14ac:dyDescent="0.4">
      <c r="A102" s="117" t="s">
        <v>261</v>
      </c>
      <c r="B102" s="118" t="s">
        <v>262</v>
      </c>
      <c r="C102" s="121">
        <v>16370.970000000001</v>
      </c>
      <c r="D102" s="121">
        <v>1188.92</v>
      </c>
      <c r="E102" s="121">
        <v>1229.2</v>
      </c>
      <c r="F102" s="121">
        <v>8.61</v>
      </c>
    </row>
    <row r="103" spans="1:6" ht="20.25" x14ac:dyDescent="0.4">
      <c r="A103" s="117" t="s">
        <v>263</v>
      </c>
      <c r="B103" s="122" t="s">
        <v>264</v>
      </c>
      <c r="C103" s="121">
        <v>15683.25</v>
      </c>
      <c r="D103" s="121">
        <v>404.84</v>
      </c>
      <c r="E103" s="121">
        <v>595.12</v>
      </c>
      <c r="F103" s="121">
        <v>42.94</v>
      </c>
    </row>
    <row r="104" spans="1:6" ht="20.25" x14ac:dyDescent="0.4">
      <c r="A104" s="117" t="s">
        <v>265</v>
      </c>
      <c r="B104" s="118" t="s">
        <v>113</v>
      </c>
      <c r="C104" s="121">
        <v>15170.23</v>
      </c>
      <c r="D104" s="121">
        <v>1517.03</v>
      </c>
      <c r="E104" s="121">
        <v>1168.1099999999999</v>
      </c>
      <c r="F104" s="121">
        <v>36</v>
      </c>
    </row>
    <row r="105" spans="1:6" ht="20.25" x14ac:dyDescent="0.4">
      <c r="A105" s="117" t="s">
        <v>266</v>
      </c>
      <c r="B105" s="118" t="s">
        <v>267</v>
      </c>
      <c r="C105" s="121">
        <v>14787.17</v>
      </c>
      <c r="D105" s="121">
        <v>4436.1499999999996</v>
      </c>
      <c r="E105" s="121">
        <v>1345.63</v>
      </c>
      <c r="F105" s="121">
        <v>6.42</v>
      </c>
    </row>
    <row r="106" spans="1:6" ht="20.25" x14ac:dyDescent="0.4">
      <c r="A106" s="117" t="s">
        <v>268</v>
      </c>
      <c r="B106" s="122" t="s">
        <v>269</v>
      </c>
      <c r="C106" s="119">
        <v>13073.71</v>
      </c>
      <c r="D106" s="119">
        <v>0</v>
      </c>
      <c r="E106" s="119">
        <v>915.16</v>
      </c>
      <c r="F106" s="119">
        <v>1</v>
      </c>
    </row>
    <row r="107" spans="1:6" ht="20.25" x14ac:dyDescent="0.4">
      <c r="A107" s="124" t="s">
        <v>170</v>
      </c>
      <c r="B107" s="125" t="s">
        <v>63</v>
      </c>
      <c r="C107" s="132">
        <v>13014.25</v>
      </c>
      <c r="D107" s="132">
        <v>0</v>
      </c>
      <c r="E107" s="132">
        <v>911</v>
      </c>
      <c r="F107" s="132">
        <v>10</v>
      </c>
    </row>
    <row r="108" spans="1:6" ht="20.25" x14ac:dyDescent="0.4">
      <c r="A108" s="117" t="s">
        <v>270</v>
      </c>
      <c r="B108" s="118" t="s">
        <v>271</v>
      </c>
      <c r="C108" s="121">
        <v>12690.33</v>
      </c>
      <c r="D108" s="121">
        <v>1269.03</v>
      </c>
      <c r="E108" s="121">
        <v>977.16</v>
      </c>
      <c r="F108" s="121">
        <v>3</v>
      </c>
    </row>
    <row r="109" spans="1:6" ht="20.25" x14ac:dyDescent="0.4">
      <c r="A109" s="117" t="s">
        <v>272</v>
      </c>
      <c r="B109" s="118" t="s">
        <v>273</v>
      </c>
      <c r="C109" s="121">
        <v>12167.38</v>
      </c>
      <c r="D109" s="121">
        <v>0</v>
      </c>
      <c r="E109" s="121">
        <v>0</v>
      </c>
      <c r="F109" s="121">
        <v>2.41</v>
      </c>
    </row>
    <row r="110" spans="1:6" ht="20.25" x14ac:dyDescent="0.4">
      <c r="A110" s="117" t="s">
        <v>274</v>
      </c>
      <c r="B110" s="120" t="s">
        <v>44</v>
      </c>
      <c r="C110" s="121">
        <v>10686.67</v>
      </c>
      <c r="D110" s="121">
        <v>0</v>
      </c>
      <c r="E110" s="121">
        <v>0</v>
      </c>
      <c r="F110" s="121">
        <v>18.28</v>
      </c>
    </row>
    <row r="111" spans="1:6" ht="20.25" x14ac:dyDescent="0.4">
      <c r="A111" s="117" t="s">
        <v>275</v>
      </c>
      <c r="B111" s="118" t="s">
        <v>28</v>
      </c>
      <c r="C111" s="121">
        <v>10172.58</v>
      </c>
      <c r="D111" s="121">
        <v>0</v>
      </c>
      <c r="E111" s="121">
        <v>0</v>
      </c>
      <c r="F111" s="121">
        <v>1</v>
      </c>
    </row>
    <row r="112" spans="1:6" ht="20.25" x14ac:dyDescent="0.4">
      <c r="A112" s="117" t="s">
        <v>276</v>
      </c>
      <c r="B112" s="118" t="s">
        <v>277</v>
      </c>
      <c r="C112" s="121">
        <v>10009.84</v>
      </c>
      <c r="D112" s="121">
        <v>0</v>
      </c>
      <c r="E112" s="121">
        <v>0</v>
      </c>
      <c r="F112" s="121">
        <v>7.73</v>
      </c>
    </row>
    <row r="113" spans="1:6" ht="20.25" x14ac:dyDescent="0.4">
      <c r="A113" s="117" t="s">
        <v>278</v>
      </c>
      <c r="B113" s="122" t="s">
        <v>279</v>
      </c>
      <c r="C113" s="121">
        <v>9055.1200000000008</v>
      </c>
      <c r="D113" s="121">
        <v>905.51</v>
      </c>
      <c r="E113" s="121">
        <v>697.25</v>
      </c>
      <c r="F113" s="121">
        <v>2.35</v>
      </c>
    </row>
    <row r="114" spans="1:6" ht="20.25" x14ac:dyDescent="0.4">
      <c r="A114" s="117" t="s">
        <v>280</v>
      </c>
      <c r="B114" s="118" t="s">
        <v>281</v>
      </c>
      <c r="C114" s="121">
        <v>8247.35</v>
      </c>
      <c r="D114" s="121">
        <v>0</v>
      </c>
      <c r="E114" s="121">
        <v>577.32000000000005</v>
      </c>
      <c r="F114" s="121">
        <v>10</v>
      </c>
    </row>
    <row r="115" spans="1:6" ht="20.25" x14ac:dyDescent="0.4">
      <c r="A115" s="117" t="s">
        <v>282</v>
      </c>
      <c r="B115" s="122" t="s">
        <v>82</v>
      </c>
      <c r="C115" s="119">
        <v>8100</v>
      </c>
      <c r="D115" s="119">
        <v>0</v>
      </c>
      <c r="E115" s="119">
        <v>567</v>
      </c>
      <c r="F115" s="119">
        <v>0.5</v>
      </c>
    </row>
    <row r="116" spans="1:6" ht="20.25" x14ac:dyDescent="0.4">
      <c r="A116" s="117" t="s">
        <v>283</v>
      </c>
      <c r="B116" s="118" t="s">
        <v>284</v>
      </c>
      <c r="C116" s="119">
        <v>7982.86</v>
      </c>
      <c r="D116" s="119">
        <v>0</v>
      </c>
      <c r="E116" s="119">
        <v>0</v>
      </c>
      <c r="F116" s="119">
        <v>0.64</v>
      </c>
    </row>
    <row r="117" spans="1:6" ht="20.25" x14ac:dyDescent="0.4">
      <c r="A117" s="117" t="s">
        <v>285</v>
      </c>
      <c r="B117" s="118" t="s">
        <v>17</v>
      </c>
      <c r="C117" s="121">
        <v>7160.53</v>
      </c>
      <c r="D117" s="121">
        <v>716.05</v>
      </c>
      <c r="E117" s="121">
        <v>551.36</v>
      </c>
      <c r="F117" s="121">
        <v>3.11</v>
      </c>
    </row>
    <row r="118" spans="1:6" ht="20.25" x14ac:dyDescent="0.4">
      <c r="A118" s="117" t="s">
        <v>286</v>
      </c>
      <c r="B118" s="122" t="s">
        <v>287</v>
      </c>
      <c r="C118" s="119">
        <v>6000</v>
      </c>
      <c r="D118" s="119">
        <v>1200</v>
      </c>
      <c r="E118" s="119">
        <v>504</v>
      </c>
      <c r="F118" s="119">
        <v>2</v>
      </c>
    </row>
    <row r="119" spans="1:6" ht="20.25" x14ac:dyDescent="0.4">
      <c r="A119" s="117" t="s">
        <v>288</v>
      </c>
      <c r="B119" s="123" t="s">
        <v>289</v>
      </c>
      <c r="C119" s="121">
        <v>5980.21</v>
      </c>
      <c r="D119" s="121">
        <v>0</v>
      </c>
      <c r="E119" s="121">
        <v>0</v>
      </c>
      <c r="F119" s="121">
        <v>2.25</v>
      </c>
    </row>
    <row r="120" spans="1:6" ht="20.25" x14ac:dyDescent="0.4">
      <c r="A120" s="117" t="s">
        <v>324</v>
      </c>
      <c r="B120" s="122" t="s">
        <v>325</v>
      </c>
      <c r="C120" s="132">
        <v>5846.9</v>
      </c>
      <c r="D120" s="132">
        <v>584.69000000000005</v>
      </c>
      <c r="E120" s="132">
        <v>450.23</v>
      </c>
      <c r="F120" s="132">
        <v>62.019999999999996</v>
      </c>
    </row>
    <row r="121" spans="1:6" ht="20.25" x14ac:dyDescent="0.4">
      <c r="A121" s="117" t="s">
        <v>290</v>
      </c>
      <c r="B121" s="118" t="s">
        <v>291</v>
      </c>
      <c r="C121" s="121">
        <v>5734.3600000000006</v>
      </c>
      <c r="D121" s="121">
        <v>0</v>
      </c>
      <c r="E121" s="121">
        <v>0</v>
      </c>
      <c r="F121" s="121">
        <v>6.75</v>
      </c>
    </row>
    <row r="122" spans="1:6" ht="20.25" x14ac:dyDescent="0.4">
      <c r="A122" s="117" t="s">
        <v>292</v>
      </c>
      <c r="B122" s="118" t="s">
        <v>293</v>
      </c>
      <c r="C122" s="121">
        <v>5000</v>
      </c>
      <c r="D122" s="121">
        <v>1000</v>
      </c>
      <c r="E122" s="121">
        <v>420</v>
      </c>
      <c r="F122" s="121">
        <v>1</v>
      </c>
    </row>
    <row r="123" spans="1:6" ht="20.25" x14ac:dyDescent="0.4">
      <c r="A123" s="117" t="s">
        <v>294</v>
      </c>
      <c r="B123" s="118" t="s">
        <v>295</v>
      </c>
      <c r="C123" s="121">
        <v>4597.42</v>
      </c>
      <c r="D123" s="121">
        <v>150</v>
      </c>
      <c r="E123" s="121">
        <v>116</v>
      </c>
      <c r="F123" s="121">
        <v>6.07</v>
      </c>
    </row>
    <row r="124" spans="1:6" ht="20.25" x14ac:dyDescent="0.4">
      <c r="A124" s="117" t="s">
        <v>296</v>
      </c>
      <c r="B124" s="118" t="s">
        <v>297</v>
      </c>
      <c r="C124" s="121">
        <v>3516.65</v>
      </c>
      <c r="D124" s="121">
        <v>175.83</v>
      </c>
      <c r="E124" s="121">
        <v>258.47000000000003</v>
      </c>
      <c r="F124" s="121">
        <v>1.37</v>
      </c>
    </row>
    <row r="125" spans="1:6" ht="20.25" x14ac:dyDescent="0.4">
      <c r="A125" s="117" t="s">
        <v>298</v>
      </c>
      <c r="B125" s="118" t="s">
        <v>299</v>
      </c>
      <c r="C125" s="121">
        <v>3032.04</v>
      </c>
      <c r="D125" s="121">
        <v>0</v>
      </c>
      <c r="E125" s="121">
        <v>0</v>
      </c>
      <c r="F125" s="121">
        <v>2.25</v>
      </c>
    </row>
    <row r="126" spans="1:6" ht="20.25" x14ac:dyDescent="0.4">
      <c r="A126" s="117" t="s">
        <v>300</v>
      </c>
      <c r="B126" s="118" t="s">
        <v>61</v>
      </c>
      <c r="C126" s="121">
        <v>2876.52</v>
      </c>
      <c r="D126" s="121">
        <v>287.65999999999997</v>
      </c>
      <c r="E126" s="121">
        <v>221.49</v>
      </c>
      <c r="F126" s="121">
        <v>1.65</v>
      </c>
    </row>
    <row r="127" spans="1:6" ht="20.25" x14ac:dyDescent="0.4">
      <c r="A127" s="117" t="s">
        <v>301</v>
      </c>
      <c r="B127" s="118" t="s">
        <v>34</v>
      </c>
      <c r="C127" s="121">
        <v>2842.06</v>
      </c>
      <c r="D127" s="121">
        <v>568.41</v>
      </c>
      <c r="E127" s="121">
        <v>238.73</v>
      </c>
      <c r="F127" s="121">
        <v>1</v>
      </c>
    </row>
    <row r="128" spans="1:6" ht="20.25" x14ac:dyDescent="0.4">
      <c r="A128" s="117" t="s">
        <v>302</v>
      </c>
      <c r="B128" s="123" t="s">
        <v>303</v>
      </c>
      <c r="C128" s="121">
        <v>2327.81</v>
      </c>
      <c r="D128" s="121">
        <v>232.78</v>
      </c>
      <c r="E128" s="121">
        <v>179.24</v>
      </c>
      <c r="F128" s="121">
        <v>1.64</v>
      </c>
    </row>
    <row r="129" spans="1:6" ht="20.25" x14ac:dyDescent="0.4">
      <c r="A129" s="124" t="s">
        <v>304</v>
      </c>
      <c r="B129" s="127" t="s">
        <v>65</v>
      </c>
      <c r="C129" s="121">
        <v>2216.4499999999998</v>
      </c>
      <c r="D129" s="121">
        <v>221.65</v>
      </c>
      <c r="E129" s="121">
        <v>170.67</v>
      </c>
      <c r="F129" s="121">
        <v>0.36</v>
      </c>
    </row>
    <row r="130" spans="1:6" ht="20.25" x14ac:dyDescent="0.4">
      <c r="A130" s="117" t="s">
        <v>305</v>
      </c>
      <c r="B130" s="118" t="s">
        <v>306</v>
      </c>
      <c r="C130" s="119">
        <v>2033.15</v>
      </c>
      <c r="D130" s="119">
        <v>0</v>
      </c>
      <c r="E130" s="119">
        <v>0</v>
      </c>
      <c r="F130" s="119">
        <v>0.54</v>
      </c>
    </row>
    <row r="131" spans="1:6" ht="20.25" x14ac:dyDescent="0.4">
      <c r="A131" s="117" t="s">
        <v>307</v>
      </c>
      <c r="B131" s="120" t="s">
        <v>43</v>
      </c>
      <c r="C131" s="121">
        <v>1981.16</v>
      </c>
      <c r="D131" s="121">
        <v>0</v>
      </c>
      <c r="E131" s="121">
        <v>0</v>
      </c>
      <c r="F131" s="121">
        <v>2.0499999999999998</v>
      </c>
    </row>
    <row r="132" spans="1:6" ht="20.25" x14ac:dyDescent="0.4">
      <c r="A132" s="117" t="s">
        <v>276</v>
      </c>
      <c r="B132" s="122" t="s">
        <v>32</v>
      </c>
      <c r="C132" s="132">
        <v>1790</v>
      </c>
      <c r="D132" s="132">
        <v>179</v>
      </c>
      <c r="E132" s="132">
        <v>137.82999999999998</v>
      </c>
      <c r="F132" s="132">
        <v>230</v>
      </c>
    </row>
    <row r="133" spans="1:6" ht="20.25" x14ac:dyDescent="0.4">
      <c r="A133" s="117" t="s">
        <v>308</v>
      </c>
      <c r="B133" s="118" t="s">
        <v>37</v>
      </c>
      <c r="C133" s="121">
        <v>1134.73</v>
      </c>
      <c r="D133" s="121">
        <v>113.47</v>
      </c>
      <c r="E133" s="121">
        <v>87.37</v>
      </c>
      <c r="F133" s="121">
        <v>0.18</v>
      </c>
    </row>
    <row r="134" spans="1:6" ht="20.25" x14ac:dyDescent="0.4">
      <c r="A134" s="117" t="s">
        <v>309</v>
      </c>
      <c r="B134" s="118" t="s">
        <v>310</v>
      </c>
      <c r="C134" s="121">
        <v>761.15</v>
      </c>
      <c r="D134" s="121">
        <v>38.06</v>
      </c>
      <c r="E134" s="121">
        <v>55.94</v>
      </c>
      <c r="F134" s="121">
        <v>0.12</v>
      </c>
    </row>
    <row r="135" spans="1:6" ht="20.25" x14ac:dyDescent="0.4">
      <c r="A135" s="117" t="s">
        <v>311</v>
      </c>
      <c r="B135" s="118" t="s">
        <v>312</v>
      </c>
      <c r="C135" s="119">
        <v>560.32000000000005</v>
      </c>
      <c r="D135" s="119">
        <v>112.06</v>
      </c>
      <c r="E135" s="119">
        <v>47.07</v>
      </c>
      <c r="F135" s="119">
        <v>0.22</v>
      </c>
    </row>
    <row r="136" spans="1:6" ht="20.25" x14ac:dyDescent="0.4">
      <c r="A136" s="117" t="s">
        <v>313</v>
      </c>
      <c r="B136" s="127" t="s">
        <v>314</v>
      </c>
      <c r="C136" s="121">
        <v>480.14</v>
      </c>
      <c r="D136" s="121">
        <v>33.61</v>
      </c>
      <c r="E136" s="121">
        <v>35.96</v>
      </c>
      <c r="F136" s="121">
        <v>10</v>
      </c>
    </row>
    <row r="137" spans="1:6" ht="20.25" x14ac:dyDescent="0.4">
      <c r="A137" s="117" t="s">
        <v>315</v>
      </c>
      <c r="B137" s="118" t="s">
        <v>16</v>
      </c>
      <c r="C137" s="121">
        <v>425.95</v>
      </c>
      <c r="D137" s="121">
        <v>42.6</v>
      </c>
      <c r="E137" s="121">
        <v>32.799999999999997</v>
      </c>
      <c r="F137" s="121">
        <v>1</v>
      </c>
    </row>
    <row r="138" spans="1:6" ht="20.25" x14ac:dyDescent="0.4">
      <c r="A138" s="117" t="s">
        <v>316</v>
      </c>
      <c r="B138" s="118" t="s">
        <v>317</v>
      </c>
      <c r="C138" s="121">
        <v>232.41</v>
      </c>
      <c r="D138" s="121">
        <v>0</v>
      </c>
      <c r="E138" s="121">
        <v>16.27</v>
      </c>
      <c r="F138" s="121">
        <v>0.09</v>
      </c>
    </row>
    <row r="139" spans="1:6" ht="20.25" x14ac:dyDescent="0.4">
      <c r="A139" s="117" t="s">
        <v>318</v>
      </c>
      <c r="B139" s="118" t="s">
        <v>319</v>
      </c>
      <c r="C139" s="121">
        <v>119.86</v>
      </c>
      <c r="D139" s="121">
        <v>0</v>
      </c>
      <c r="E139" s="121">
        <v>0</v>
      </c>
      <c r="F139" s="121">
        <v>7.0000000000000007E-2</v>
      </c>
    </row>
    <row r="140" spans="1:6" ht="20.25" x14ac:dyDescent="0.4">
      <c r="A140" s="124" t="s">
        <v>252</v>
      </c>
      <c r="B140" s="127" t="s">
        <v>326</v>
      </c>
      <c r="C140" s="132">
        <v>0</v>
      </c>
      <c r="D140" s="132">
        <v>0</v>
      </c>
      <c r="E140" s="132">
        <v>0</v>
      </c>
      <c r="F140" s="132">
        <v>0</v>
      </c>
    </row>
    <row r="141" spans="1:6" ht="20.25" x14ac:dyDescent="0.4">
      <c r="A141" s="117" t="s">
        <v>327</v>
      </c>
      <c r="B141" s="122" t="s">
        <v>328</v>
      </c>
      <c r="C141" s="132">
        <v>0</v>
      </c>
      <c r="D141" s="132">
        <v>0</v>
      </c>
      <c r="E141" s="132">
        <v>0</v>
      </c>
      <c r="F141" s="132">
        <v>0</v>
      </c>
    </row>
    <row r="142" spans="1:6" ht="20.25" x14ac:dyDescent="0.4">
      <c r="A142" s="117" t="s">
        <v>329</v>
      </c>
      <c r="B142" s="123" t="s">
        <v>330</v>
      </c>
      <c r="C142" s="132">
        <v>0</v>
      </c>
      <c r="D142" s="132">
        <v>0</v>
      </c>
      <c r="E142" s="132">
        <v>0</v>
      </c>
      <c r="F142" s="132">
        <v>0</v>
      </c>
    </row>
  </sheetData>
  <sortState ref="A4:F142">
    <sortCondition descending="1" ref="C4:C142"/>
  </sortState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opLeftCell="A13" workbookViewId="0">
      <selection activeCell="G25" sqref="G25"/>
    </sheetView>
  </sheetViews>
  <sheetFormatPr defaultColWidth="8.875" defaultRowHeight="23.25" x14ac:dyDescent="0.35"/>
  <cols>
    <col min="1" max="1" width="9.625" style="133" customWidth="1"/>
    <col min="2" max="2" width="17.125" style="133" bestFit="1" customWidth="1"/>
    <col min="3" max="3" width="42" style="133" customWidth="1"/>
    <col min="4" max="4" width="17" style="133" customWidth="1"/>
    <col min="5" max="5" width="17.875" style="153" bestFit="1" customWidth="1"/>
    <col min="6" max="7" width="8.875" style="133"/>
    <col min="8" max="8" width="15.5" style="133" customWidth="1"/>
    <col min="9" max="10" width="8.875" style="133"/>
    <col min="11" max="11" width="15.375" style="133" customWidth="1"/>
    <col min="12" max="12" width="13.25" style="133" customWidth="1"/>
    <col min="13" max="16384" width="8.875" style="133"/>
  </cols>
  <sheetData>
    <row r="1" spans="1:5" x14ac:dyDescent="0.35">
      <c r="A1" s="168" t="s">
        <v>334</v>
      </c>
      <c r="B1" s="168"/>
      <c r="C1" s="168"/>
      <c r="D1" s="168"/>
      <c r="E1" s="168"/>
    </row>
    <row r="2" spans="1:5" x14ac:dyDescent="0.35">
      <c r="A2" s="168" t="s">
        <v>337</v>
      </c>
      <c r="B2" s="168"/>
      <c r="C2" s="168"/>
      <c r="D2" s="168"/>
      <c r="E2" s="168"/>
    </row>
    <row r="3" spans="1:5" x14ac:dyDescent="0.35">
      <c r="A3" s="168" t="s">
        <v>336</v>
      </c>
      <c r="B3" s="168"/>
      <c r="C3" s="168"/>
      <c r="D3" s="168"/>
      <c r="E3" s="168"/>
    </row>
    <row r="5" spans="1:5" x14ac:dyDescent="0.35">
      <c r="A5" s="134" t="s">
        <v>332</v>
      </c>
      <c r="B5" s="135" t="s">
        <v>333</v>
      </c>
      <c r="C5" s="134" t="s">
        <v>2</v>
      </c>
      <c r="D5" s="135" t="s">
        <v>363</v>
      </c>
      <c r="E5" s="151" t="s">
        <v>364</v>
      </c>
    </row>
    <row r="6" spans="1:5" x14ac:dyDescent="0.35">
      <c r="A6" s="136">
        <v>1</v>
      </c>
      <c r="B6" s="136" t="s">
        <v>275</v>
      </c>
      <c r="C6" s="158" t="s">
        <v>339</v>
      </c>
      <c r="D6" s="138">
        <v>461206603</v>
      </c>
      <c r="E6" s="138">
        <v>0</v>
      </c>
    </row>
    <row r="7" spans="1:5" x14ac:dyDescent="0.35">
      <c r="A7" s="139">
        <v>2</v>
      </c>
      <c r="B7" s="139" t="s">
        <v>358</v>
      </c>
      <c r="C7" s="133" t="s">
        <v>340</v>
      </c>
      <c r="D7" s="141">
        <v>10408279</v>
      </c>
      <c r="E7" s="143">
        <v>0</v>
      </c>
    </row>
    <row r="8" spans="1:5" x14ac:dyDescent="0.35">
      <c r="A8" s="139">
        <v>3</v>
      </c>
      <c r="B8" s="139" t="s">
        <v>359</v>
      </c>
      <c r="C8" s="133" t="s">
        <v>341</v>
      </c>
      <c r="D8" s="143">
        <v>944395</v>
      </c>
      <c r="E8" s="143">
        <v>0</v>
      </c>
    </row>
    <row r="9" spans="1:5" x14ac:dyDescent="0.35">
      <c r="A9" s="139">
        <v>4</v>
      </c>
      <c r="B9" s="139" t="s">
        <v>360</v>
      </c>
      <c r="C9" s="133" t="s">
        <v>342</v>
      </c>
      <c r="D9" s="144">
        <v>366077</v>
      </c>
      <c r="E9" s="152">
        <v>48645</v>
      </c>
    </row>
    <row r="10" spans="1:5" x14ac:dyDescent="0.35">
      <c r="A10" s="139">
        <v>5</v>
      </c>
      <c r="B10" s="139" t="s">
        <v>241</v>
      </c>
      <c r="C10" s="133" t="s">
        <v>343</v>
      </c>
      <c r="D10" s="144">
        <v>245464</v>
      </c>
      <c r="E10" s="152">
        <v>23989</v>
      </c>
    </row>
    <row r="11" spans="1:5" x14ac:dyDescent="0.35">
      <c r="A11" s="139">
        <v>6</v>
      </c>
      <c r="B11" s="139" t="s">
        <v>250</v>
      </c>
      <c r="C11" s="133" t="s">
        <v>356</v>
      </c>
      <c r="D11" s="141">
        <v>201655</v>
      </c>
      <c r="E11" s="143">
        <v>14116</v>
      </c>
    </row>
    <row r="12" spans="1:5" x14ac:dyDescent="0.35">
      <c r="A12" s="139">
        <v>7</v>
      </c>
      <c r="B12" s="139" t="s">
        <v>177</v>
      </c>
      <c r="C12" s="133" t="s">
        <v>355</v>
      </c>
      <c r="D12" s="141">
        <v>195627</v>
      </c>
      <c r="E12" s="143">
        <v>19560</v>
      </c>
    </row>
    <row r="13" spans="1:5" x14ac:dyDescent="0.35">
      <c r="A13" s="139">
        <v>8</v>
      </c>
      <c r="B13" s="139" t="s">
        <v>127</v>
      </c>
      <c r="C13" s="133" t="s">
        <v>346</v>
      </c>
      <c r="D13" s="141">
        <v>170995</v>
      </c>
      <c r="E13" s="143">
        <v>51298</v>
      </c>
    </row>
    <row r="14" spans="1:5" x14ac:dyDescent="0.35">
      <c r="A14" s="139">
        <v>9</v>
      </c>
      <c r="B14" s="139" t="s">
        <v>361</v>
      </c>
      <c r="C14" s="133" t="s">
        <v>357</v>
      </c>
      <c r="D14" s="141">
        <v>152440</v>
      </c>
      <c r="E14" s="143">
        <v>7622</v>
      </c>
    </row>
    <row r="15" spans="1:5" x14ac:dyDescent="0.35">
      <c r="A15" s="147">
        <v>10</v>
      </c>
      <c r="B15" s="147" t="s">
        <v>362</v>
      </c>
      <c r="C15" s="148" t="s">
        <v>365</v>
      </c>
      <c r="D15" s="149">
        <v>137520</v>
      </c>
      <c r="E15" s="150">
        <v>0</v>
      </c>
    </row>
    <row r="17" spans="1:5" x14ac:dyDescent="0.35">
      <c r="A17" s="168" t="s">
        <v>334</v>
      </c>
      <c r="B17" s="168"/>
      <c r="C17" s="168"/>
      <c r="D17" s="168"/>
      <c r="E17" s="168"/>
    </row>
    <row r="18" spans="1:5" x14ac:dyDescent="0.35">
      <c r="A18" s="168" t="s">
        <v>337</v>
      </c>
      <c r="B18" s="168"/>
      <c r="C18" s="168"/>
      <c r="D18" s="168"/>
      <c r="E18" s="168"/>
    </row>
    <row r="19" spans="1:5" x14ac:dyDescent="0.35">
      <c r="A19" s="168" t="s">
        <v>338</v>
      </c>
      <c r="B19" s="168"/>
      <c r="C19" s="168"/>
      <c r="D19" s="168"/>
      <c r="E19" s="168"/>
    </row>
    <row r="21" spans="1:5" x14ac:dyDescent="0.35">
      <c r="A21" s="134" t="s">
        <v>332</v>
      </c>
      <c r="B21" s="134" t="s">
        <v>333</v>
      </c>
      <c r="C21" s="135" t="s">
        <v>2</v>
      </c>
      <c r="D21" s="134" t="s">
        <v>363</v>
      </c>
      <c r="E21" s="157" t="s">
        <v>364</v>
      </c>
    </row>
    <row r="22" spans="1:5" x14ac:dyDescent="0.35">
      <c r="A22" s="136">
        <v>1</v>
      </c>
      <c r="B22" s="171" t="s">
        <v>275</v>
      </c>
      <c r="C22" s="137" t="s">
        <v>339</v>
      </c>
      <c r="D22" s="176">
        <v>199192335.02000001</v>
      </c>
      <c r="E22" s="178">
        <v>0</v>
      </c>
    </row>
    <row r="23" spans="1:5" x14ac:dyDescent="0.35">
      <c r="A23" s="139">
        <v>2</v>
      </c>
      <c r="B23" s="172" t="s">
        <v>207</v>
      </c>
      <c r="C23" s="140" t="s">
        <v>375</v>
      </c>
      <c r="D23" s="174">
        <v>4874945.38</v>
      </c>
      <c r="E23" s="179">
        <v>0</v>
      </c>
    </row>
    <row r="24" spans="1:5" x14ac:dyDescent="0.35">
      <c r="A24" s="139">
        <v>3</v>
      </c>
      <c r="B24" s="172" t="s">
        <v>208</v>
      </c>
      <c r="C24" s="142" t="s">
        <v>45</v>
      </c>
      <c r="D24" s="175">
        <v>4337660.01</v>
      </c>
      <c r="E24" s="179">
        <v>0</v>
      </c>
    </row>
    <row r="25" spans="1:5" x14ac:dyDescent="0.35">
      <c r="A25" s="139">
        <v>4</v>
      </c>
      <c r="B25" s="172" t="s">
        <v>274</v>
      </c>
      <c r="C25" s="142" t="s">
        <v>376</v>
      </c>
      <c r="D25" s="175">
        <v>1984210.14</v>
      </c>
      <c r="E25" s="179">
        <v>0</v>
      </c>
    </row>
    <row r="26" spans="1:5" x14ac:dyDescent="0.35">
      <c r="A26" s="139">
        <v>5</v>
      </c>
      <c r="B26" s="172" t="s">
        <v>196</v>
      </c>
      <c r="C26" s="145" t="s">
        <v>46</v>
      </c>
      <c r="D26" s="174">
        <v>744432.53</v>
      </c>
      <c r="E26" s="179">
        <v>0</v>
      </c>
    </row>
    <row r="27" spans="1:5" x14ac:dyDescent="0.35">
      <c r="A27" s="139">
        <v>6</v>
      </c>
      <c r="B27" s="172" t="s">
        <v>298</v>
      </c>
      <c r="C27" s="146" t="s">
        <v>299</v>
      </c>
      <c r="D27" s="175">
        <v>420372.09</v>
      </c>
      <c r="E27" s="179">
        <v>0</v>
      </c>
    </row>
    <row r="28" spans="1:5" x14ac:dyDescent="0.35">
      <c r="A28" s="139">
        <v>7</v>
      </c>
      <c r="B28" s="172" t="s">
        <v>360</v>
      </c>
      <c r="C28" s="140" t="s">
        <v>342</v>
      </c>
      <c r="D28" s="175">
        <v>277490</v>
      </c>
      <c r="E28" s="179">
        <v>38680</v>
      </c>
    </row>
    <row r="29" spans="1:5" x14ac:dyDescent="0.35">
      <c r="A29" s="139">
        <v>8</v>
      </c>
      <c r="B29" s="172" t="s">
        <v>250</v>
      </c>
      <c r="C29" s="142" t="s">
        <v>344</v>
      </c>
      <c r="D29" s="175">
        <v>132965</v>
      </c>
      <c r="E29" s="179">
        <v>9307</v>
      </c>
    </row>
    <row r="30" spans="1:5" x14ac:dyDescent="0.35">
      <c r="A30" s="139">
        <v>9</v>
      </c>
      <c r="B30" s="172" t="s">
        <v>374</v>
      </c>
      <c r="C30" s="142" t="s">
        <v>345</v>
      </c>
      <c r="D30" s="174">
        <v>58786</v>
      </c>
      <c r="E30" s="179">
        <v>17636</v>
      </c>
    </row>
    <row r="31" spans="1:5" x14ac:dyDescent="0.35">
      <c r="A31" s="147">
        <v>10</v>
      </c>
      <c r="B31" s="173" t="s">
        <v>127</v>
      </c>
      <c r="C31" s="170" t="s">
        <v>346</v>
      </c>
      <c r="D31" s="177">
        <v>53560</v>
      </c>
      <c r="E31" s="180">
        <v>16067</v>
      </c>
    </row>
    <row r="32" spans="1:5" x14ac:dyDescent="0.35">
      <c r="A32" s="169"/>
    </row>
  </sheetData>
  <mergeCells count="6">
    <mergeCell ref="A1:E1"/>
    <mergeCell ref="A3:E3"/>
    <mergeCell ref="A17:E17"/>
    <mergeCell ref="A19:E19"/>
    <mergeCell ref="A2:E2"/>
    <mergeCell ref="A18:E18"/>
  </mergeCells>
  <pageMargins left="0.7" right="0.7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16" workbookViewId="0">
      <selection activeCell="I27" sqref="I27"/>
    </sheetView>
  </sheetViews>
  <sheetFormatPr defaultColWidth="8.875" defaultRowHeight="23.25" x14ac:dyDescent="0.35"/>
  <cols>
    <col min="1" max="1" width="9.625" style="133" customWidth="1"/>
    <col min="2" max="2" width="17.125" style="133" bestFit="1" customWidth="1"/>
    <col min="3" max="3" width="43.625" style="133" customWidth="1"/>
    <col min="4" max="4" width="17" style="133" customWidth="1"/>
    <col min="5" max="5" width="18.75" style="153" customWidth="1"/>
    <col min="6" max="7" width="8.875" style="133"/>
    <col min="8" max="8" width="18.125" style="133" customWidth="1"/>
    <col min="9" max="10" width="8.875" style="133"/>
    <col min="11" max="11" width="15.375" style="133" customWidth="1"/>
    <col min="12" max="12" width="18.75" style="133" customWidth="1"/>
    <col min="13" max="16384" width="8.875" style="133"/>
  </cols>
  <sheetData>
    <row r="1" spans="1:5" x14ac:dyDescent="0.35">
      <c r="A1" s="168" t="s">
        <v>335</v>
      </c>
      <c r="B1" s="168"/>
      <c r="C1" s="168"/>
      <c r="D1" s="168"/>
      <c r="E1" s="168"/>
    </row>
    <row r="2" spans="1:5" x14ac:dyDescent="0.35">
      <c r="A2" s="168" t="s">
        <v>337</v>
      </c>
      <c r="B2" s="168"/>
      <c r="C2" s="168"/>
      <c r="D2" s="168"/>
      <c r="E2" s="168"/>
    </row>
    <row r="3" spans="1:5" x14ac:dyDescent="0.35">
      <c r="A3" s="168" t="s">
        <v>336</v>
      </c>
      <c r="B3" s="168"/>
      <c r="C3" s="168"/>
      <c r="D3" s="168"/>
      <c r="E3" s="168"/>
    </row>
    <row r="5" spans="1:5" x14ac:dyDescent="0.35">
      <c r="A5" s="134" t="s">
        <v>332</v>
      </c>
      <c r="B5" s="134" t="s">
        <v>333</v>
      </c>
      <c r="C5" s="134" t="s">
        <v>2</v>
      </c>
      <c r="D5" s="134" t="s">
        <v>363</v>
      </c>
      <c r="E5" s="157" t="s">
        <v>373</v>
      </c>
    </row>
    <row r="6" spans="1:5" x14ac:dyDescent="0.35">
      <c r="A6" s="136">
        <v>1</v>
      </c>
      <c r="B6" s="162" t="s">
        <v>366</v>
      </c>
      <c r="C6" s="146" t="s">
        <v>347</v>
      </c>
      <c r="D6" s="160">
        <v>540191660</v>
      </c>
      <c r="E6" s="164" t="s">
        <v>94</v>
      </c>
    </row>
    <row r="7" spans="1:5" x14ac:dyDescent="0.35">
      <c r="A7" s="139">
        <v>2</v>
      </c>
      <c r="B7" s="159" t="s">
        <v>367</v>
      </c>
      <c r="C7" s="140" t="s">
        <v>348</v>
      </c>
      <c r="D7" s="160">
        <v>512527446</v>
      </c>
      <c r="E7" s="164" t="s">
        <v>94</v>
      </c>
    </row>
    <row r="8" spans="1:5" x14ac:dyDescent="0.35">
      <c r="A8" s="139">
        <v>3</v>
      </c>
      <c r="B8" s="159" t="s">
        <v>369</v>
      </c>
      <c r="C8" s="142" t="s">
        <v>352</v>
      </c>
      <c r="D8" s="160">
        <v>462246161</v>
      </c>
      <c r="E8" s="164" t="s">
        <v>94</v>
      </c>
    </row>
    <row r="9" spans="1:5" x14ac:dyDescent="0.35">
      <c r="A9" s="139">
        <v>4</v>
      </c>
      <c r="B9" s="159" t="s">
        <v>371</v>
      </c>
      <c r="C9" s="142" t="s">
        <v>349</v>
      </c>
      <c r="D9" s="160">
        <v>415579153</v>
      </c>
      <c r="E9" s="164" t="s">
        <v>94</v>
      </c>
    </row>
    <row r="10" spans="1:5" x14ac:dyDescent="0.35">
      <c r="A10" s="139">
        <v>5</v>
      </c>
      <c r="B10" s="159" t="s">
        <v>370</v>
      </c>
      <c r="C10" s="145" t="s">
        <v>351</v>
      </c>
      <c r="D10" s="160">
        <v>195247381</v>
      </c>
      <c r="E10" s="164" t="s">
        <v>94</v>
      </c>
    </row>
    <row r="11" spans="1:5" x14ac:dyDescent="0.35">
      <c r="A11" s="139">
        <v>6</v>
      </c>
      <c r="B11" s="159" t="s">
        <v>368</v>
      </c>
      <c r="C11" s="146" t="s">
        <v>350</v>
      </c>
      <c r="D11" s="161">
        <v>156271219</v>
      </c>
      <c r="E11" s="164" t="s">
        <v>94</v>
      </c>
    </row>
    <row r="12" spans="1:5" x14ac:dyDescent="0.35">
      <c r="A12" s="139">
        <v>7</v>
      </c>
      <c r="B12" s="159" t="s">
        <v>372</v>
      </c>
      <c r="C12" s="146" t="s">
        <v>354</v>
      </c>
      <c r="D12" s="160">
        <v>2248459</v>
      </c>
      <c r="E12" s="164" t="s">
        <v>94</v>
      </c>
    </row>
    <row r="13" spans="1:5" x14ac:dyDescent="0.35">
      <c r="A13" s="139">
        <v>8</v>
      </c>
      <c r="B13" s="159" t="s">
        <v>321</v>
      </c>
      <c r="C13" s="146" t="s">
        <v>353</v>
      </c>
      <c r="D13" s="160">
        <v>175242</v>
      </c>
      <c r="E13" s="164" t="s">
        <v>94</v>
      </c>
    </row>
    <row r="14" spans="1:5" x14ac:dyDescent="0.35">
      <c r="A14" s="139">
        <v>9</v>
      </c>
      <c r="B14" s="155" t="s">
        <v>94</v>
      </c>
      <c r="C14" s="155" t="s">
        <v>94</v>
      </c>
      <c r="D14" s="155" t="s">
        <v>94</v>
      </c>
      <c r="E14" s="155" t="s">
        <v>94</v>
      </c>
    </row>
    <row r="15" spans="1:5" x14ac:dyDescent="0.35">
      <c r="A15" s="147">
        <v>10</v>
      </c>
      <c r="B15" s="156" t="s">
        <v>94</v>
      </c>
      <c r="C15" s="156" t="s">
        <v>94</v>
      </c>
      <c r="D15" s="156" t="s">
        <v>94</v>
      </c>
      <c r="E15" s="163" t="s">
        <v>94</v>
      </c>
    </row>
    <row r="16" spans="1:5" x14ac:dyDescent="0.35">
      <c r="D16" s="154"/>
    </row>
    <row r="17" spans="1:5" x14ac:dyDescent="0.35">
      <c r="A17" s="168" t="s">
        <v>335</v>
      </c>
      <c r="B17" s="168"/>
      <c r="C17" s="168"/>
      <c r="D17" s="168"/>
      <c r="E17" s="168"/>
    </row>
    <row r="18" spans="1:5" x14ac:dyDescent="0.35">
      <c r="A18" s="168" t="s">
        <v>337</v>
      </c>
      <c r="B18" s="168"/>
      <c r="C18" s="168"/>
      <c r="D18" s="168"/>
      <c r="E18" s="168"/>
    </row>
    <row r="19" spans="1:5" x14ac:dyDescent="0.35">
      <c r="A19" s="168" t="s">
        <v>338</v>
      </c>
      <c r="B19" s="168"/>
      <c r="C19" s="168"/>
      <c r="D19" s="168"/>
      <c r="E19" s="168"/>
    </row>
    <row r="21" spans="1:5" x14ac:dyDescent="0.35">
      <c r="A21" s="134" t="s">
        <v>332</v>
      </c>
      <c r="B21" s="134" t="s">
        <v>333</v>
      </c>
      <c r="C21" s="134" t="s">
        <v>2</v>
      </c>
      <c r="D21" s="134" t="s">
        <v>363</v>
      </c>
      <c r="E21" s="157" t="s">
        <v>373</v>
      </c>
    </row>
    <row r="22" spans="1:5" x14ac:dyDescent="0.35">
      <c r="A22" s="139">
        <v>1</v>
      </c>
      <c r="B22" s="181" t="s">
        <v>366</v>
      </c>
      <c r="C22" s="146" t="s">
        <v>347</v>
      </c>
      <c r="D22" s="187">
        <v>987889256.47000003</v>
      </c>
      <c r="E22" s="155" t="s">
        <v>94</v>
      </c>
    </row>
    <row r="23" spans="1:5" x14ac:dyDescent="0.35">
      <c r="A23" s="139">
        <v>2</v>
      </c>
      <c r="B23" s="182" t="s">
        <v>367</v>
      </c>
      <c r="C23" s="140" t="s">
        <v>348</v>
      </c>
      <c r="D23" s="186">
        <v>400694439.51999998</v>
      </c>
      <c r="E23" s="155" t="s">
        <v>94</v>
      </c>
    </row>
    <row r="24" spans="1:5" x14ac:dyDescent="0.35">
      <c r="A24" s="139">
        <v>3</v>
      </c>
      <c r="B24" s="182" t="s">
        <v>369</v>
      </c>
      <c r="C24" s="142" t="s">
        <v>349</v>
      </c>
      <c r="D24" s="185">
        <v>103904338.53</v>
      </c>
      <c r="E24" s="155" t="s">
        <v>94</v>
      </c>
    </row>
    <row r="25" spans="1:5" x14ac:dyDescent="0.35">
      <c r="A25" s="139">
        <v>4</v>
      </c>
      <c r="B25" s="182" t="s">
        <v>371</v>
      </c>
      <c r="C25" s="142" t="s">
        <v>350</v>
      </c>
      <c r="D25" s="185">
        <v>48614330.700000003</v>
      </c>
      <c r="E25" s="155" t="s">
        <v>94</v>
      </c>
    </row>
    <row r="26" spans="1:5" x14ac:dyDescent="0.35">
      <c r="A26" s="139">
        <v>5</v>
      </c>
      <c r="B26" s="182" t="s">
        <v>368</v>
      </c>
      <c r="C26" s="146" t="s">
        <v>352</v>
      </c>
      <c r="D26" s="185">
        <v>32313282.800000001</v>
      </c>
      <c r="E26" s="155" t="s">
        <v>94</v>
      </c>
    </row>
    <row r="27" spans="1:5" x14ac:dyDescent="0.35">
      <c r="A27" s="139">
        <v>6</v>
      </c>
      <c r="B27" s="182" t="s">
        <v>207</v>
      </c>
      <c r="C27" s="140" t="s">
        <v>375</v>
      </c>
      <c r="D27" s="185">
        <v>4883963.9000000004</v>
      </c>
      <c r="E27" s="155" t="s">
        <v>94</v>
      </c>
    </row>
    <row r="28" spans="1:5" x14ac:dyDescent="0.35">
      <c r="A28" s="139">
        <v>7</v>
      </c>
      <c r="B28" s="182" t="s">
        <v>208</v>
      </c>
      <c r="C28" s="142" t="s">
        <v>45</v>
      </c>
      <c r="D28" s="185">
        <v>4337660.01</v>
      </c>
      <c r="E28" s="155" t="s">
        <v>94</v>
      </c>
    </row>
    <row r="29" spans="1:5" x14ac:dyDescent="0.35">
      <c r="A29" s="139">
        <v>8</v>
      </c>
      <c r="B29" s="182" t="s">
        <v>370</v>
      </c>
      <c r="C29" s="145" t="s">
        <v>351</v>
      </c>
      <c r="D29" s="185">
        <v>3417802.5</v>
      </c>
      <c r="E29" s="155" t="s">
        <v>94</v>
      </c>
    </row>
    <row r="30" spans="1:5" x14ac:dyDescent="0.35">
      <c r="A30" s="139">
        <v>9</v>
      </c>
      <c r="B30" s="182" t="s">
        <v>274</v>
      </c>
      <c r="C30" s="142" t="s">
        <v>376</v>
      </c>
      <c r="D30" s="185">
        <v>1984210.14</v>
      </c>
      <c r="E30" s="155" t="s">
        <v>94</v>
      </c>
    </row>
    <row r="31" spans="1:5" x14ac:dyDescent="0.35">
      <c r="A31" s="147">
        <v>10</v>
      </c>
      <c r="B31" s="183" t="s">
        <v>196</v>
      </c>
      <c r="C31" s="170" t="s">
        <v>46</v>
      </c>
      <c r="D31" s="184">
        <v>744432.53</v>
      </c>
      <c r="E31" s="156" t="s">
        <v>94</v>
      </c>
    </row>
    <row r="32" spans="1:5" x14ac:dyDescent="0.35">
      <c r="A32" s="154"/>
    </row>
  </sheetData>
  <mergeCells count="6">
    <mergeCell ref="A19:E19"/>
    <mergeCell ref="A1:E1"/>
    <mergeCell ref="A2:E2"/>
    <mergeCell ref="A3:E3"/>
    <mergeCell ref="A17:E17"/>
    <mergeCell ref="A18:E18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จัดเรียงสินค้าเข้าปี59</vt:lpstr>
      <vt:lpstr>สถิติสินค้านำเข้า</vt:lpstr>
      <vt:lpstr>สถิติสินค้าส่งออก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Nattha Kanthachart</dc:creator>
  <cp:lastModifiedBy>Teerayut Khaenyuk</cp:lastModifiedBy>
  <cp:lastPrinted>2018-02-06T12:33:00Z</cp:lastPrinted>
  <dcterms:created xsi:type="dcterms:W3CDTF">2017-02-28T06:09:57Z</dcterms:created>
  <dcterms:modified xsi:type="dcterms:W3CDTF">2018-02-06T12:33:52Z</dcterms:modified>
</cp:coreProperties>
</file>